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401" windowWidth="11340" windowHeight="6795" tabRatio="601" activeTab="1"/>
  </bookViews>
  <sheets>
    <sheet name="VOTI DI LISTA" sheetId="1" r:id="rId1"/>
    <sheet name="candidato presidente" sheetId="2" r:id="rId2"/>
  </sheets>
  <definedNames/>
  <calcPr fullCalcOnLoad="1"/>
</workbook>
</file>

<file path=xl/sharedStrings.xml><?xml version="1.0" encoding="utf-8"?>
<sst xmlns="http://schemas.openxmlformats.org/spreadsheetml/2006/main" count="82" uniqueCount="33">
  <si>
    <t>TOTALE</t>
  </si>
  <si>
    <t>SEZIONI</t>
  </si>
  <si>
    <t>ELETTORI</t>
  </si>
  <si>
    <t>VOTANTI</t>
  </si>
  <si>
    <t>SPOGLIO</t>
  </si>
  <si>
    <t>N°</t>
  </si>
  <si>
    <t>M</t>
  </si>
  <si>
    <t>F</t>
  </si>
  <si>
    <t>T</t>
  </si>
  <si>
    <t>VALIDE</t>
  </si>
  <si>
    <t>BIANCHE</t>
  </si>
  <si>
    <t>NULLE</t>
  </si>
  <si>
    <t xml:space="preserve"> </t>
  </si>
  <si>
    <t>TOT.</t>
  </si>
  <si>
    <t>MARRADI</t>
  </si>
  <si>
    <t>BIFORCO</t>
  </si>
  <si>
    <t>LUTIRANO</t>
  </si>
  <si>
    <t>PERCENT.</t>
  </si>
  <si>
    <t>CONTESTATI</t>
  </si>
  <si>
    <t>DENOM.</t>
  </si>
  <si>
    <t xml:space="preserve">COMUNE DI MARRADI  (FI) </t>
  </si>
  <si>
    <t>&lt;style&gt; .wpb_animate_when_almost_visible { opacity: 1; }&lt;/style&gt;</t>
  </si>
  <si>
    <t>­</t>
  </si>
  <si>
    <t>ELEZIONE DEL PRESIDENTE DELLA GIUNTA REGIONALE E DEL CONSIGLIO REGIONALE DELLA TOSCANA  - DOMENICA 31 MAGGIO 2015</t>
  </si>
  <si>
    <t>GIOVANNI LAMIONI</t>
  </si>
  <si>
    <t>ENRICO ROSSI</t>
  </si>
  <si>
    <t>CLAUDIO BORGHI</t>
  </si>
  <si>
    <t>STEFANO MUGNAI</t>
  </si>
  <si>
    <t>GIACOMO GIANNARELLI</t>
  </si>
  <si>
    <t>GABRIELE CHIURLI</t>
  </si>
  <si>
    <t>TOMMASO FATTORI</t>
  </si>
  <si>
    <t>candidato presidente</t>
  </si>
  <si>
    <t>liste circoscrizionali</t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</si>
</sst>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* #,##0.0_-;\-* #,##0.0_-;_-* &quot;-&quot;_-;_-@_-"/>
    <numFmt numFmtId="171" formatCode="h\.mm\.ss"/>
    <numFmt numFmtId="172" formatCode="h:mm;@"/>
    <numFmt numFmtId="173" formatCode="0.000000"/>
    <numFmt numFmtId="174" formatCode="0.00000"/>
    <numFmt numFmtId="175" formatCode="0.0000"/>
    <numFmt numFmtId="176" formatCode="0.000"/>
    <numFmt numFmtId="177" formatCode="#,##0_ ;\-#,##0\ "/>
    <numFmt numFmtId="178" formatCode="&quot;Sì&quot;;&quot;Sì&quot;;&quot;No&quot;"/>
    <numFmt numFmtId="179" formatCode="&quot;Vero&quot;;&quot;Vero&quot;;&quot;Falso&quot;"/>
    <numFmt numFmtId="180" formatCode="&quot;Attivo&quot;;&quot;Attivo&quot;;&quot;Disattivo&quot;"/>
    <numFmt numFmtId="181" formatCode="[$€-2]\ #.##000_);[Red]\([$€-2]\ #.##000\)"/>
  </numFmts>
  <fonts count="2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u val="single"/>
      <sz val="14"/>
      <name val="Times New Roman"/>
      <family val="1"/>
    </font>
    <font>
      <b/>
      <sz val="14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0"/>
    </font>
    <font>
      <sz val="6"/>
      <name val="Times New Roman"/>
      <family val="1"/>
    </font>
    <font>
      <b/>
      <sz val="7"/>
      <name val="Arial"/>
      <family val="2"/>
    </font>
    <font>
      <b/>
      <sz val="6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b/>
      <sz val="5"/>
      <name val="Arial"/>
      <family val="2"/>
    </font>
    <font>
      <b/>
      <sz val="12"/>
      <name val="Arial Black"/>
      <family val="2"/>
    </font>
    <font>
      <sz val="10"/>
      <name val="Times New Roman"/>
      <family val="1"/>
    </font>
    <font>
      <sz val="11"/>
      <color indexed="30"/>
      <name val="Open Sans"/>
      <family val="2"/>
    </font>
    <font>
      <sz val="10"/>
      <color indexed="63"/>
      <name val="Open Sans"/>
      <family val="2"/>
    </font>
    <font>
      <sz val="9.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54">
    <xf numFmtId="0" fontId="0" fillId="0" borderId="0" xfId="0" applyAlignment="1">
      <alignment/>
    </xf>
    <xf numFmtId="0" fontId="0" fillId="0" borderId="1" xfId="0" applyBorder="1" applyAlignment="1">
      <alignment/>
    </xf>
    <xf numFmtId="0" fontId="5" fillId="0" borderId="2" xfId="0" applyFont="1" applyBorder="1" applyAlignment="1">
      <alignment horizontal="center"/>
    </xf>
    <xf numFmtId="0" fontId="0" fillId="0" borderId="3" xfId="0" applyBorder="1" applyAlignment="1">
      <alignment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/>
    </xf>
    <xf numFmtId="0" fontId="5" fillId="0" borderId="0" xfId="0" applyFont="1" applyBorder="1" applyAlignment="1">
      <alignment horizontal="center"/>
    </xf>
    <xf numFmtId="0" fontId="0" fillId="0" borderId="5" xfId="0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2" fillId="0" borderId="7" xfId="0" applyFont="1" applyBorder="1" applyAlignment="1">
      <alignment/>
    </xf>
    <xf numFmtId="0" fontId="12" fillId="0" borderId="8" xfId="0" applyFont="1" applyBorder="1" applyAlignment="1">
      <alignment/>
    </xf>
    <xf numFmtId="0" fontId="12" fillId="0" borderId="9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12" xfId="0" applyFont="1" applyBorder="1" applyAlignment="1">
      <alignment horizontal="left"/>
    </xf>
    <xf numFmtId="0" fontId="12" fillId="0" borderId="13" xfId="0" applyFont="1" applyBorder="1" applyAlignment="1">
      <alignment horizontal="left"/>
    </xf>
    <xf numFmtId="41" fontId="13" fillId="0" borderId="11" xfId="18" applyFont="1" applyBorder="1" applyAlignment="1">
      <alignment horizontal="center"/>
    </xf>
    <xf numFmtId="41" fontId="13" fillId="0" borderId="12" xfId="18" applyFont="1" applyBorder="1" applyAlignment="1">
      <alignment horizontal="center"/>
    </xf>
    <xf numFmtId="41" fontId="13" fillId="0" borderId="13" xfId="18" applyFont="1" applyBorder="1" applyAlignment="1">
      <alignment horizontal="center"/>
    </xf>
    <xf numFmtId="41" fontId="13" fillId="0" borderId="13" xfId="18" applyFont="1" applyFill="1" applyBorder="1" applyAlignment="1">
      <alignment horizontal="center"/>
    </xf>
    <xf numFmtId="41" fontId="13" fillId="0" borderId="14" xfId="18" applyFont="1" applyBorder="1" applyAlignment="1">
      <alignment horizontal="center"/>
    </xf>
    <xf numFmtId="0" fontId="12" fillId="0" borderId="13" xfId="0" applyFont="1" applyBorder="1" applyAlignment="1">
      <alignment/>
    </xf>
    <xf numFmtId="0" fontId="12" fillId="0" borderId="12" xfId="0" applyFont="1" applyBorder="1" applyAlignment="1">
      <alignment/>
    </xf>
    <xf numFmtId="41" fontId="12" fillId="0" borderId="11" xfId="18" applyFont="1" applyBorder="1" applyAlignment="1">
      <alignment horizontal="center"/>
    </xf>
    <xf numFmtId="41" fontId="12" fillId="0" borderId="12" xfId="18" applyFont="1" applyBorder="1" applyAlignment="1">
      <alignment horizontal="center"/>
    </xf>
    <xf numFmtId="41" fontId="12" fillId="0" borderId="13" xfId="18" applyFont="1" applyBorder="1" applyAlignment="1">
      <alignment horizontal="center"/>
    </xf>
    <xf numFmtId="41" fontId="12" fillId="0" borderId="15" xfId="18" applyFont="1" applyBorder="1" applyAlignment="1">
      <alignment horizontal="center"/>
    </xf>
    <xf numFmtId="0" fontId="12" fillId="0" borderId="16" xfId="0" applyFont="1" applyBorder="1" applyAlignment="1">
      <alignment/>
    </xf>
    <xf numFmtId="0" fontId="12" fillId="0" borderId="6" xfId="0" applyFont="1" applyBorder="1" applyAlignment="1">
      <alignment/>
    </xf>
    <xf numFmtId="0" fontId="12" fillId="0" borderId="17" xfId="0" applyFont="1" applyBorder="1" applyAlignment="1">
      <alignment/>
    </xf>
    <xf numFmtId="41" fontId="12" fillId="0" borderId="16" xfId="18" applyFont="1" applyBorder="1" applyAlignment="1">
      <alignment horizontal="center"/>
    </xf>
    <xf numFmtId="41" fontId="12" fillId="0" borderId="6" xfId="18" applyFont="1" applyBorder="1" applyAlignment="1">
      <alignment horizontal="center"/>
    </xf>
    <xf numFmtId="41" fontId="12" fillId="0" borderId="17" xfId="18" applyFont="1" applyBorder="1" applyAlignment="1">
      <alignment/>
    </xf>
    <xf numFmtId="41" fontId="12" fillId="0" borderId="16" xfId="18" applyFont="1" applyBorder="1" applyAlignment="1">
      <alignment/>
    </xf>
    <xf numFmtId="41" fontId="12" fillId="0" borderId="6" xfId="18" applyFont="1" applyBorder="1" applyAlignment="1">
      <alignment/>
    </xf>
    <xf numFmtId="41" fontId="12" fillId="0" borderId="18" xfId="18" applyFont="1" applyBorder="1" applyAlignment="1">
      <alignment/>
    </xf>
    <xf numFmtId="41" fontId="8" fillId="0" borderId="17" xfId="18" applyFont="1" applyFill="1" applyBorder="1" applyAlignment="1">
      <alignment/>
    </xf>
    <xf numFmtId="41" fontId="13" fillId="0" borderId="19" xfId="18" applyFont="1" applyBorder="1" applyAlignment="1">
      <alignment/>
    </xf>
    <xf numFmtId="41" fontId="13" fillId="0" borderId="20" xfId="18" applyFont="1" applyBorder="1" applyAlignment="1">
      <alignment/>
    </xf>
    <xf numFmtId="41" fontId="13" fillId="0" borderId="21" xfId="18" applyFont="1" applyBorder="1" applyAlignment="1">
      <alignment/>
    </xf>
    <xf numFmtId="0" fontId="10" fillId="0" borderId="7" xfId="0" applyFont="1" applyBorder="1" applyAlignment="1">
      <alignment/>
    </xf>
    <xf numFmtId="0" fontId="10" fillId="0" borderId="8" xfId="0" applyFont="1" applyBorder="1" applyAlignment="1">
      <alignment horizontal="center"/>
    </xf>
    <xf numFmtId="0" fontId="10" fillId="0" borderId="9" xfId="0" applyFont="1" applyBorder="1" applyAlignment="1">
      <alignment/>
    </xf>
    <xf numFmtId="41" fontId="7" fillId="0" borderId="7" xfId="18" applyFont="1" applyBorder="1" applyAlignment="1">
      <alignment horizontal="center"/>
    </xf>
    <xf numFmtId="41" fontId="7" fillId="0" borderId="8" xfId="18" applyFont="1" applyBorder="1" applyAlignment="1">
      <alignment horizontal="center"/>
    </xf>
    <xf numFmtId="41" fontId="7" fillId="0" borderId="9" xfId="18" applyFont="1" applyBorder="1" applyAlignment="1">
      <alignment horizontal="center"/>
    </xf>
    <xf numFmtId="41" fontId="7" fillId="0" borderId="7" xfId="18" applyFont="1" applyFill="1" applyBorder="1" applyAlignment="1">
      <alignment horizontal="center"/>
    </xf>
    <xf numFmtId="41" fontId="7" fillId="0" borderId="8" xfId="18" applyFont="1" applyFill="1" applyBorder="1" applyAlignment="1">
      <alignment horizontal="center"/>
    </xf>
    <xf numFmtId="41" fontId="7" fillId="0" borderId="10" xfId="18" applyFont="1" applyFill="1" applyBorder="1" applyAlignment="1">
      <alignment horizontal="center"/>
    </xf>
    <xf numFmtId="41" fontId="7" fillId="0" borderId="9" xfId="18" applyFont="1" applyFill="1" applyBorder="1" applyAlignment="1">
      <alignment horizontal="center"/>
    </xf>
    <xf numFmtId="41" fontId="6" fillId="0" borderId="22" xfId="18" applyFont="1" applyFill="1" applyBorder="1" applyAlignment="1">
      <alignment horizontal="center"/>
    </xf>
    <xf numFmtId="41" fontId="6" fillId="0" borderId="8" xfId="18" applyFont="1" applyFill="1" applyBorder="1" applyAlignment="1">
      <alignment horizontal="center"/>
    </xf>
    <xf numFmtId="41" fontId="6" fillId="0" borderId="9" xfId="18" applyFont="1" applyFill="1" applyBorder="1" applyAlignment="1">
      <alignment horizontal="center"/>
    </xf>
    <xf numFmtId="0" fontId="10" fillId="0" borderId="11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13" xfId="0" applyFont="1" applyBorder="1" applyAlignment="1">
      <alignment/>
    </xf>
    <xf numFmtId="0" fontId="10" fillId="0" borderId="11" xfId="0" applyFont="1" applyBorder="1" applyAlignment="1">
      <alignment horizontal="center"/>
    </xf>
    <xf numFmtId="0" fontId="10" fillId="0" borderId="23" xfId="0" applyFont="1" applyBorder="1" applyAlignment="1">
      <alignment/>
    </xf>
    <xf numFmtId="0" fontId="10" fillId="0" borderId="16" xfId="0" applyFont="1" applyBorder="1" applyAlignment="1">
      <alignment/>
    </xf>
    <xf numFmtId="0" fontId="10" fillId="0" borderId="17" xfId="0" applyFont="1" applyBorder="1" applyAlignment="1">
      <alignment/>
    </xf>
    <xf numFmtId="170" fontId="10" fillId="0" borderId="16" xfId="18" applyNumberFormat="1" applyFont="1" applyBorder="1" applyAlignment="1">
      <alignment horizontal="center"/>
    </xf>
    <xf numFmtId="9" fontId="10" fillId="0" borderId="6" xfId="19" applyFont="1" applyBorder="1" applyAlignment="1">
      <alignment/>
    </xf>
    <xf numFmtId="9" fontId="10" fillId="0" borderId="17" xfId="19" applyFont="1" applyBorder="1" applyAlignment="1">
      <alignment/>
    </xf>
    <xf numFmtId="10" fontId="7" fillId="0" borderId="16" xfId="19" applyNumberFormat="1" applyFont="1" applyBorder="1" applyAlignment="1">
      <alignment horizontal="center"/>
    </xf>
    <xf numFmtId="10" fontId="7" fillId="0" borderId="6" xfId="19" applyNumberFormat="1" applyFont="1" applyBorder="1" applyAlignment="1">
      <alignment horizontal="center"/>
    </xf>
    <xf numFmtId="10" fontId="7" fillId="0" borderId="17" xfId="19" applyNumberFormat="1" applyFont="1" applyBorder="1" applyAlignment="1">
      <alignment horizontal="center"/>
    </xf>
    <xf numFmtId="10" fontId="7" fillId="0" borderId="18" xfId="19" applyNumberFormat="1" applyFont="1" applyBorder="1" applyAlignment="1">
      <alignment horizontal="center"/>
    </xf>
    <xf numFmtId="10" fontId="10" fillId="0" borderId="17" xfId="19" applyNumberFormat="1" applyFont="1" applyBorder="1" applyAlignment="1">
      <alignment horizontal="center"/>
    </xf>
    <xf numFmtId="10" fontId="10" fillId="0" borderId="24" xfId="19" applyNumberFormat="1" applyFont="1" applyBorder="1" applyAlignment="1">
      <alignment horizontal="center"/>
    </xf>
    <xf numFmtId="10" fontId="10" fillId="0" borderId="6" xfId="19" applyNumberFormat="1" applyFont="1" applyBorder="1" applyAlignment="1">
      <alignment horizontal="center"/>
    </xf>
    <xf numFmtId="10" fontId="0" fillId="0" borderId="0" xfId="0" applyNumberFormat="1" applyBorder="1" applyAlignment="1">
      <alignment horizontal="center"/>
    </xf>
    <xf numFmtId="0" fontId="0" fillId="0" borderId="4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4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0" xfId="0" applyAlignment="1">
      <alignment wrapText="1"/>
    </xf>
    <xf numFmtId="0" fontId="10" fillId="0" borderId="25" xfId="0" applyFont="1" applyBorder="1" applyAlignment="1">
      <alignment horizontal="center" wrapText="1"/>
    </xf>
    <xf numFmtId="0" fontId="10" fillId="0" borderId="21" xfId="0" applyFont="1" applyBorder="1" applyAlignment="1">
      <alignment horizontal="left" wrapText="1"/>
    </xf>
    <xf numFmtId="0" fontId="10" fillId="0" borderId="20" xfId="0" applyFont="1" applyBorder="1" applyAlignment="1">
      <alignment horizontal="center" wrapText="1"/>
    </xf>
    <xf numFmtId="0" fontId="10" fillId="0" borderId="21" xfId="0" applyFont="1" applyBorder="1" applyAlignment="1">
      <alignment horizontal="center" wrapText="1"/>
    </xf>
    <xf numFmtId="0" fontId="10" fillId="0" borderId="16" xfId="0" applyFont="1" applyBorder="1" applyAlignment="1">
      <alignment horizontal="center" wrapText="1"/>
    </xf>
    <xf numFmtId="0" fontId="10" fillId="0" borderId="6" xfId="0" applyFont="1" applyBorder="1" applyAlignment="1">
      <alignment horizontal="center" wrapText="1"/>
    </xf>
    <xf numFmtId="0" fontId="10" fillId="0" borderId="17" xfId="0" applyFont="1" applyBorder="1" applyAlignment="1">
      <alignment horizontal="center" wrapText="1"/>
    </xf>
    <xf numFmtId="0" fontId="11" fillId="0" borderId="25" xfId="0" applyFont="1" applyBorder="1" applyAlignment="1">
      <alignment horizontal="center" wrapText="1"/>
    </xf>
    <xf numFmtId="0" fontId="11" fillId="0" borderId="23" xfId="0" applyFont="1" applyBorder="1" applyAlignment="1">
      <alignment horizontal="center" wrapText="1"/>
    </xf>
    <xf numFmtId="0" fontId="15" fillId="0" borderId="20" xfId="0" applyFont="1" applyBorder="1" applyAlignment="1">
      <alignment horizontal="center" wrapText="1"/>
    </xf>
    <xf numFmtId="10" fontId="0" fillId="0" borderId="0" xfId="0" applyNumberFormat="1" applyAlignment="1">
      <alignment/>
    </xf>
    <xf numFmtId="41" fontId="0" fillId="0" borderId="0" xfId="0" applyNumberFormat="1" applyAlignment="1">
      <alignment/>
    </xf>
    <xf numFmtId="0" fontId="5" fillId="0" borderId="1" xfId="0" applyFont="1" applyBorder="1" applyAlignment="1">
      <alignment/>
    </xf>
    <xf numFmtId="0" fontId="7" fillId="0" borderId="20" xfId="0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3" fontId="8" fillId="0" borderId="12" xfId="18" applyNumberFormat="1" applyFont="1" applyFill="1" applyBorder="1" applyAlignment="1" applyProtection="1">
      <alignment horizontal="right" vertical="center" wrapText="1"/>
      <protection locked="0"/>
    </xf>
    <xf numFmtId="41" fontId="13" fillId="0" borderId="13" xfId="18" applyFont="1" applyFill="1" applyBorder="1" applyAlignment="1">
      <alignment horizontal="right" vertical="center"/>
    </xf>
    <xf numFmtId="41" fontId="13" fillId="0" borderId="11" xfId="18" applyFont="1" applyBorder="1" applyAlignment="1">
      <alignment horizontal="right"/>
    </xf>
    <xf numFmtId="41" fontId="13" fillId="0" borderId="12" xfId="18" applyFont="1" applyBorder="1" applyAlignment="1">
      <alignment horizontal="right"/>
    </xf>
    <xf numFmtId="41" fontId="13" fillId="0" borderId="15" xfId="18" applyFont="1" applyBorder="1" applyAlignment="1">
      <alignment horizontal="right"/>
    </xf>
    <xf numFmtId="41" fontId="13" fillId="0" borderId="13" xfId="18" applyFont="1" applyFill="1" applyBorder="1" applyAlignment="1">
      <alignment horizontal="right"/>
    </xf>
    <xf numFmtId="0" fontId="0" fillId="2" borderId="26" xfId="0" applyFill="1" applyBorder="1" applyAlignment="1">
      <alignment/>
    </xf>
    <xf numFmtId="0" fontId="0" fillId="2" borderId="27" xfId="0" applyFill="1" applyBorder="1" applyAlignment="1">
      <alignment/>
    </xf>
    <xf numFmtId="0" fontId="14" fillId="2" borderId="27" xfId="0" applyFont="1" applyFill="1" applyBorder="1" applyAlignment="1">
      <alignment/>
    </xf>
    <xf numFmtId="0" fontId="0" fillId="2" borderId="28" xfId="0" applyFill="1" applyBorder="1" applyAlignment="1">
      <alignment/>
    </xf>
    <xf numFmtId="41" fontId="13" fillId="0" borderId="11" xfId="18" applyFont="1" applyFill="1" applyBorder="1" applyAlignment="1">
      <alignment horizontal="center"/>
    </xf>
    <xf numFmtId="41" fontId="13" fillId="0" borderId="12" xfId="18" applyFont="1" applyFill="1" applyBorder="1" applyAlignment="1">
      <alignment horizontal="center"/>
    </xf>
    <xf numFmtId="41" fontId="12" fillId="0" borderId="11" xfId="18" applyFont="1" applyFill="1" applyBorder="1" applyAlignment="1">
      <alignment horizontal="center"/>
    </xf>
    <xf numFmtId="41" fontId="12" fillId="0" borderId="12" xfId="18" applyFont="1" applyFill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6" fillId="0" borderId="29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11" fillId="0" borderId="23" xfId="0" applyFont="1" applyBorder="1" applyAlignment="1">
      <alignment horizontal="center" shrinkToFit="1"/>
    </xf>
    <xf numFmtId="0" fontId="10" fillId="0" borderId="23" xfId="0" applyFont="1" applyBorder="1" applyAlignment="1">
      <alignment horizontal="center" wrapText="1"/>
    </xf>
    <xf numFmtId="0" fontId="9" fillId="0" borderId="12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41" fontId="12" fillId="2" borderId="14" xfId="0" applyNumberFormat="1" applyFont="1" applyFill="1" applyBorder="1" applyAlignment="1">
      <alignment/>
    </xf>
    <xf numFmtId="41" fontId="10" fillId="2" borderId="12" xfId="0" applyNumberFormat="1" applyFont="1" applyFill="1" applyBorder="1" applyAlignment="1">
      <alignment/>
    </xf>
    <xf numFmtId="0" fontId="8" fillId="0" borderId="12" xfId="0" applyFont="1" applyBorder="1" applyAlignment="1">
      <alignment wrapText="1"/>
    </xf>
    <xf numFmtId="0" fontId="13" fillId="0" borderId="12" xfId="0" applyFont="1" applyBorder="1" applyAlignment="1">
      <alignment horizontal="center" wrapText="1"/>
    </xf>
    <xf numFmtId="41" fontId="13" fillId="0" borderId="12" xfId="18" applyFont="1" applyBorder="1" applyAlignment="1">
      <alignment/>
    </xf>
    <xf numFmtId="10" fontId="0" fillId="0" borderId="26" xfId="0" applyNumberFormat="1" applyBorder="1" applyAlignment="1">
      <alignment horizontal="center"/>
    </xf>
    <xf numFmtId="10" fontId="0" fillId="0" borderId="27" xfId="0" applyNumberFormat="1" applyBorder="1" applyAlignment="1">
      <alignment horizontal="center"/>
    </xf>
    <xf numFmtId="10" fontId="0" fillId="0" borderId="28" xfId="0" applyNumberFormat="1" applyBorder="1" applyAlignment="1">
      <alignment horizontal="center"/>
    </xf>
    <xf numFmtId="0" fontId="9" fillId="0" borderId="12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41" fontId="10" fillId="2" borderId="15" xfId="0" applyNumberFormat="1" applyFont="1" applyFill="1" applyBorder="1" applyAlignment="1">
      <alignment horizontal="center"/>
    </xf>
    <xf numFmtId="0" fontId="10" fillId="2" borderId="14" xfId="0" applyFont="1" applyFill="1" applyBorder="1" applyAlignment="1">
      <alignment horizontal="center"/>
    </xf>
    <xf numFmtId="41" fontId="10" fillId="2" borderId="14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3" fillId="2" borderId="23" xfId="0" applyFont="1" applyFill="1" applyBorder="1" applyAlignment="1">
      <alignment horizontal="center" vertical="center" wrapText="1"/>
    </xf>
    <xf numFmtId="0" fontId="0" fillId="2" borderId="30" xfId="0" applyFill="1" applyBorder="1" applyAlignment="1">
      <alignment horizontal="center" wrapText="1"/>
    </xf>
    <xf numFmtId="0" fontId="0" fillId="2" borderId="19" xfId="0" applyFill="1" applyBorder="1" applyAlignment="1">
      <alignment horizontal="center" wrapText="1"/>
    </xf>
    <xf numFmtId="0" fontId="13" fillId="0" borderId="15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41" fontId="13" fillId="0" borderId="15" xfId="18" applyFont="1" applyBorder="1" applyAlignment="1">
      <alignment horizontal="center"/>
    </xf>
    <xf numFmtId="41" fontId="13" fillId="0" borderId="14" xfId="18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41" fontId="6" fillId="0" borderId="10" xfId="18" applyFont="1" applyFill="1" applyBorder="1" applyAlignment="1">
      <alignment horizontal="center"/>
    </xf>
    <xf numFmtId="41" fontId="6" fillId="0" borderId="22" xfId="18" applyFont="1" applyFill="1" applyBorder="1" applyAlignment="1">
      <alignment horizontal="center"/>
    </xf>
    <xf numFmtId="41" fontId="10" fillId="0" borderId="13" xfId="0" applyNumberFormat="1" applyFont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4.emf" /><Relationship Id="rId3" Type="http://schemas.openxmlformats.org/officeDocument/2006/relationships/image" Target="../media/image7.png" /><Relationship Id="rId4" Type="http://schemas.openxmlformats.org/officeDocument/2006/relationships/hyperlink" Target="http://www.popolotoscano.it/" TargetMode="External" /><Relationship Id="rId5" Type="http://schemas.openxmlformats.org/officeDocument/2006/relationships/hyperlink" Target="http://www.popolotoscano.it/" TargetMode="External" /><Relationship Id="rId6" Type="http://schemas.openxmlformats.org/officeDocument/2006/relationships/image" Target="../media/image9.jpeg" /><Relationship Id="rId7" Type="http://schemas.openxmlformats.org/officeDocument/2006/relationships/hyperlink" Target="http://www.ilgiunco.net/wp/wp-content/uploads/2015/05/lega_nord_regionali_2015.jpg" TargetMode="External" /><Relationship Id="rId8" Type="http://schemas.openxmlformats.org/officeDocument/2006/relationships/hyperlink" Target="http://www.ilgiunco.net/wp/wp-content/uploads/2015/05/lega_nord_regionali_2015.jpg" TargetMode="External" /><Relationship Id="rId9" Type="http://schemas.openxmlformats.org/officeDocument/2006/relationships/image" Target="../media/image1.jpeg" /><Relationship Id="rId10" Type="http://schemas.openxmlformats.org/officeDocument/2006/relationships/hyperlink" Target="http://www.ilgiunco.net/wp/wp-content/uploads/2015/05/fratelli_italia_regionali_2015_small.jpg" TargetMode="External" /><Relationship Id="rId11" Type="http://schemas.openxmlformats.org/officeDocument/2006/relationships/hyperlink" Target="http://www.ilgiunco.net/wp/wp-content/uploads/2015/05/fratelli_italia_regionali_2015_small.jpg" TargetMode="External" /><Relationship Id="rId12" Type="http://schemas.openxmlformats.org/officeDocument/2006/relationships/image" Target="../media/image3.jpeg" /><Relationship Id="rId13" Type="http://schemas.openxmlformats.org/officeDocument/2006/relationships/hyperlink" Target="http://www.ilgiunco.net/wp/wp-content/uploads/2015/05/lega_toscana_regionali_2015.jpg" TargetMode="External" /><Relationship Id="rId14" Type="http://schemas.openxmlformats.org/officeDocument/2006/relationships/hyperlink" Target="http://www.ilgiunco.net/wp/wp-content/uploads/2015/05/lega_toscana_regionali_2015.jpg" TargetMode="External" /><Relationship Id="rId15" Type="http://schemas.openxmlformats.org/officeDocument/2006/relationships/image" Target="../media/image5.jpeg" /><Relationship Id="rId16" Type="http://schemas.openxmlformats.org/officeDocument/2006/relationships/hyperlink" Target="http://www.ilgiunco.net/wp/wp-content/uploads/2015/05/forza_italia_regionali_2015.jpg" TargetMode="External" /><Relationship Id="rId17" Type="http://schemas.openxmlformats.org/officeDocument/2006/relationships/hyperlink" Target="http://www.ilgiunco.net/wp/wp-content/uploads/2015/05/forza_italia_regionali_2015.jpg" TargetMode="External" /><Relationship Id="rId18" Type="http://schemas.openxmlformats.org/officeDocument/2006/relationships/image" Target="../media/image6.jpeg" /><Relationship Id="rId19" Type="http://schemas.openxmlformats.org/officeDocument/2006/relationships/hyperlink" Target="http://www.ilgiunco.net/wp/wp-content/uploads/2014/04/5_stelle_follmod.jpg" TargetMode="External" /><Relationship Id="rId20" Type="http://schemas.openxmlformats.org/officeDocument/2006/relationships/hyperlink" Target="http://www.ilgiunco.net/wp/wp-content/uploads/2014/04/5_stelle_follmod.jpg" TargetMode="External" /><Relationship Id="rId21" Type="http://schemas.openxmlformats.org/officeDocument/2006/relationships/image" Target="../media/image8.jpeg" /><Relationship Id="rId22" Type="http://schemas.openxmlformats.org/officeDocument/2006/relationships/hyperlink" Target="http://www.ilgiunco.net/wp/wp-content/uploads/2015/05/democrazia_diretta_regionali_2015.jpg" TargetMode="External" /><Relationship Id="rId23" Type="http://schemas.openxmlformats.org/officeDocument/2006/relationships/hyperlink" Target="http://www.ilgiunco.net/wp/wp-content/uploads/2015/05/democrazia_diretta_regionali_2015.jpg" TargetMode="External" /><Relationship Id="rId24" Type="http://schemas.openxmlformats.org/officeDocument/2006/relationships/image" Target="../media/image10.jpeg" /><Relationship Id="rId25" Type="http://schemas.openxmlformats.org/officeDocument/2006/relationships/hyperlink" Target="http://www.ilgiunco.net/wp/wp-content/uploads/2015/04/logo-si-toscanaasinistra.jpg" TargetMode="External" /><Relationship Id="rId26" Type="http://schemas.openxmlformats.org/officeDocument/2006/relationships/hyperlink" Target="http://www.ilgiunco.net/wp/wp-content/uploads/2015/04/logo-si-toscanaasinistra.jp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4.emf" /><Relationship Id="rId3" Type="http://schemas.openxmlformats.org/officeDocument/2006/relationships/image" Target="../media/image7.png" /><Relationship Id="rId4" Type="http://schemas.openxmlformats.org/officeDocument/2006/relationships/hyperlink" Target="http://www.popolotoscano.it/" TargetMode="External" /><Relationship Id="rId5" Type="http://schemas.openxmlformats.org/officeDocument/2006/relationships/hyperlink" Target="http://www.popolotoscano.it/" TargetMode="External" /><Relationship Id="rId6" Type="http://schemas.openxmlformats.org/officeDocument/2006/relationships/image" Target="../media/image9.jpeg" /><Relationship Id="rId7" Type="http://schemas.openxmlformats.org/officeDocument/2006/relationships/hyperlink" Target="http://www.ilgiunco.net/wp/wp-content/uploads/2015/05/lega_nord_regionali_2015.jpg" TargetMode="External" /><Relationship Id="rId8" Type="http://schemas.openxmlformats.org/officeDocument/2006/relationships/hyperlink" Target="http://www.ilgiunco.net/wp/wp-content/uploads/2015/05/lega_nord_regionali_2015.jpg" TargetMode="External" /><Relationship Id="rId9" Type="http://schemas.openxmlformats.org/officeDocument/2006/relationships/image" Target="../media/image1.jpeg" /><Relationship Id="rId10" Type="http://schemas.openxmlformats.org/officeDocument/2006/relationships/hyperlink" Target="http://www.ilgiunco.net/wp/wp-content/uploads/2015/05/fratelli_italia_regionali_2015_small.jpg" TargetMode="External" /><Relationship Id="rId11" Type="http://schemas.openxmlformats.org/officeDocument/2006/relationships/hyperlink" Target="http://www.ilgiunco.net/wp/wp-content/uploads/2015/05/fratelli_italia_regionali_2015_small.jpg" TargetMode="External" /><Relationship Id="rId12" Type="http://schemas.openxmlformats.org/officeDocument/2006/relationships/image" Target="../media/image3.jpeg" /><Relationship Id="rId13" Type="http://schemas.openxmlformats.org/officeDocument/2006/relationships/hyperlink" Target="http://www.ilgiunco.net/wp/wp-content/uploads/2015/05/lega_toscana_regionali_2015.jpg" TargetMode="External" /><Relationship Id="rId14" Type="http://schemas.openxmlformats.org/officeDocument/2006/relationships/hyperlink" Target="http://www.ilgiunco.net/wp/wp-content/uploads/2015/05/lega_toscana_regionali_2015.jpg" TargetMode="External" /><Relationship Id="rId15" Type="http://schemas.openxmlformats.org/officeDocument/2006/relationships/image" Target="../media/image5.jpeg" /><Relationship Id="rId16" Type="http://schemas.openxmlformats.org/officeDocument/2006/relationships/hyperlink" Target="http://www.ilgiunco.net/wp/wp-content/uploads/2015/05/forza_italia_regionali_2015.jpg" TargetMode="External" /><Relationship Id="rId17" Type="http://schemas.openxmlformats.org/officeDocument/2006/relationships/hyperlink" Target="http://www.ilgiunco.net/wp/wp-content/uploads/2015/05/forza_italia_regionali_2015.jpg" TargetMode="External" /><Relationship Id="rId18" Type="http://schemas.openxmlformats.org/officeDocument/2006/relationships/image" Target="../media/image6.jpeg" /><Relationship Id="rId19" Type="http://schemas.openxmlformats.org/officeDocument/2006/relationships/hyperlink" Target="http://www.ilgiunco.net/wp/wp-content/uploads/2014/04/5_stelle_follmod.jpg" TargetMode="External" /><Relationship Id="rId20" Type="http://schemas.openxmlformats.org/officeDocument/2006/relationships/hyperlink" Target="http://www.ilgiunco.net/wp/wp-content/uploads/2014/04/5_stelle_follmod.jpg" TargetMode="External" /><Relationship Id="rId21" Type="http://schemas.openxmlformats.org/officeDocument/2006/relationships/image" Target="../media/image8.jpeg" /><Relationship Id="rId22" Type="http://schemas.openxmlformats.org/officeDocument/2006/relationships/hyperlink" Target="http://www.ilgiunco.net/wp/wp-content/uploads/2015/05/democrazia_diretta_regionali_2015.jpg" TargetMode="External" /><Relationship Id="rId23" Type="http://schemas.openxmlformats.org/officeDocument/2006/relationships/hyperlink" Target="http://www.ilgiunco.net/wp/wp-content/uploads/2015/05/democrazia_diretta_regionali_2015.jpg" TargetMode="External" /><Relationship Id="rId24" Type="http://schemas.openxmlformats.org/officeDocument/2006/relationships/image" Target="../media/image10.jpeg" /><Relationship Id="rId25" Type="http://schemas.openxmlformats.org/officeDocument/2006/relationships/hyperlink" Target="http://www.ilgiunco.net/wp/wp-content/uploads/2015/04/logo-si-toscanaasinistra.jpg" TargetMode="External" /><Relationship Id="rId26" Type="http://schemas.openxmlformats.org/officeDocument/2006/relationships/hyperlink" Target="http://www.ilgiunco.net/wp/wp-content/uploads/2015/04/logo-si-toscanaasinistra.jp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38100</xdr:colOff>
      <xdr:row>11</xdr:row>
      <xdr:rowOff>104775</xdr:rowOff>
    </xdr:from>
    <xdr:to>
      <xdr:col>15</xdr:col>
      <xdr:colOff>476250</xdr:colOff>
      <xdr:row>12</xdr:row>
      <xdr:rowOff>295275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48350" y="2381250"/>
          <a:ext cx="4381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11</xdr:row>
      <xdr:rowOff>114300</xdr:rowOff>
    </xdr:from>
    <xdr:to>
      <xdr:col>14</xdr:col>
      <xdr:colOff>495300</xdr:colOff>
      <xdr:row>12</xdr:row>
      <xdr:rowOff>285750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67325" y="2390775"/>
          <a:ext cx="4953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19050</xdr:colOff>
      <xdr:row>11</xdr:row>
      <xdr:rowOff>123825</xdr:rowOff>
    </xdr:from>
    <xdr:to>
      <xdr:col>16</xdr:col>
      <xdr:colOff>438150</xdr:colOff>
      <xdr:row>12</xdr:row>
      <xdr:rowOff>219075</xdr:rowOff>
    </xdr:to>
    <xdr:pic>
      <xdr:nvPicPr>
        <xdr:cNvPr id="3" name="Picture 3" descr="Logo">
          <a:hlinkClick r:id="rId5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362700" y="2400300"/>
          <a:ext cx="4191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66675</xdr:colOff>
      <xdr:row>11</xdr:row>
      <xdr:rowOff>161925</xdr:rowOff>
    </xdr:from>
    <xdr:to>
      <xdr:col>17</xdr:col>
      <xdr:colOff>533400</xdr:colOff>
      <xdr:row>12</xdr:row>
      <xdr:rowOff>304800</xdr:rowOff>
    </xdr:to>
    <xdr:pic>
      <xdr:nvPicPr>
        <xdr:cNvPr id="4" name="Picture 4" descr="Lega Nord">
          <a:hlinkClick r:id="rId8"/>
        </xdr:cNvPr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858000" y="2438400"/>
          <a:ext cx="4667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38100</xdr:colOff>
      <xdr:row>11</xdr:row>
      <xdr:rowOff>123825</xdr:rowOff>
    </xdr:from>
    <xdr:to>
      <xdr:col>19</xdr:col>
      <xdr:colOff>28575</xdr:colOff>
      <xdr:row>12</xdr:row>
      <xdr:rowOff>314325</xdr:rowOff>
    </xdr:to>
    <xdr:pic>
      <xdr:nvPicPr>
        <xdr:cNvPr id="5" name="Picture 5" descr="Fratelli d'Italia - Alleanza Nazionale">
          <a:hlinkClick r:id="rId11"/>
        </xdr:cNvPr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381875" y="2400300"/>
          <a:ext cx="5143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66675</xdr:colOff>
      <xdr:row>11</xdr:row>
      <xdr:rowOff>123825</xdr:rowOff>
    </xdr:from>
    <xdr:to>
      <xdr:col>19</xdr:col>
      <xdr:colOff>571500</xdr:colOff>
      <xdr:row>12</xdr:row>
      <xdr:rowOff>304800</xdr:rowOff>
    </xdr:to>
    <xdr:pic>
      <xdr:nvPicPr>
        <xdr:cNvPr id="6" name="Picture 6" descr="Lega Toscana - Più Toscana">
          <a:hlinkClick r:id="rId14"/>
        </xdr:cNvPr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7934325" y="2400300"/>
          <a:ext cx="5048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28575</xdr:colOff>
      <xdr:row>11</xdr:row>
      <xdr:rowOff>133350</xdr:rowOff>
    </xdr:from>
    <xdr:to>
      <xdr:col>20</xdr:col>
      <xdr:colOff>523875</xdr:colOff>
      <xdr:row>12</xdr:row>
      <xdr:rowOff>285750</xdr:rowOff>
    </xdr:to>
    <xdr:pic>
      <xdr:nvPicPr>
        <xdr:cNvPr id="7" name="Picture 7" descr="Forza Italia">
          <a:hlinkClick r:id="rId17"/>
        </xdr:cNvPr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8467725" y="2409825"/>
          <a:ext cx="4953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209550</xdr:colOff>
      <xdr:row>11</xdr:row>
      <xdr:rowOff>114300</xdr:rowOff>
    </xdr:from>
    <xdr:to>
      <xdr:col>21</xdr:col>
      <xdr:colOff>695325</xdr:colOff>
      <xdr:row>12</xdr:row>
      <xdr:rowOff>276225</xdr:rowOff>
    </xdr:to>
    <xdr:pic>
      <xdr:nvPicPr>
        <xdr:cNvPr id="8" name="Picture 8">
          <a:hlinkClick r:id="rId20"/>
        </xdr:cNvPr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9210675" y="2390775"/>
          <a:ext cx="4857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38100</xdr:colOff>
      <xdr:row>11</xdr:row>
      <xdr:rowOff>104775</xdr:rowOff>
    </xdr:from>
    <xdr:to>
      <xdr:col>22</xdr:col>
      <xdr:colOff>552450</xdr:colOff>
      <xdr:row>12</xdr:row>
      <xdr:rowOff>295275</xdr:rowOff>
    </xdr:to>
    <xdr:pic>
      <xdr:nvPicPr>
        <xdr:cNvPr id="9" name="Picture 9" descr="Democrazia Diretta">
          <a:hlinkClick r:id="rId23"/>
        </xdr:cNvPr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9839325" y="2381250"/>
          <a:ext cx="5143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9525</xdr:colOff>
      <xdr:row>11</xdr:row>
      <xdr:rowOff>19050</xdr:rowOff>
    </xdr:from>
    <xdr:to>
      <xdr:col>23</xdr:col>
      <xdr:colOff>581025</xdr:colOff>
      <xdr:row>12</xdr:row>
      <xdr:rowOff>276225</xdr:rowOff>
    </xdr:to>
    <xdr:pic>
      <xdr:nvPicPr>
        <xdr:cNvPr id="10" name="Picture 10" descr="Sì Toscana a sinistra">
          <a:hlinkClick r:id="rId26"/>
        </xdr:cNvPr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10429875" y="2295525"/>
          <a:ext cx="5715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38100</xdr:colOff>
      <xdr:row>11</xdr:row>
      <xdr:rowOff>104775</xdr:rowOff>
    </xdr:from>
    <xdr:to>
      <xdr:col>15</xdr:col>
      <xdr:colOff>476250</xdr:colOff>
      <xdr:row>12</xdr:row>
      <xdr:rowOff>295275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48350" y="2381250"/>
          <a:ext cx="4381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11</xdr:row>
      <xdr:rowOff>114300</xdr:rowOff>
    </xdr:from>
    <xdr:to>
      <xdr:col>14</xdr:col>
      <xdr:colOff>495300</xdr:colOff>
      <xdr:row>12</xdr:row>
      <xdr:rowOff>285750</xdr:rowOff>
    </xdr:to>
    <xdr:pic>
      <xdr:nvPicPr>
        <xdr:cNvPr id="2" name="Picture 4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67325" y="2390775"/>
          <a:ext cx="4953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19050</xdr:colOff>
      <xdr:row>11</xdr:row>
      <xdr:rowOff>123825</xdr:rowOff>
    </xdr:from>
    <xdr:to>
      <xdr:col>16</xdr:col>
      <xdr:colOff>438150</xdr:colOff>
      <xdr:row>12</xdr:row>
      <xdr:rowOff>219075</xdr:rowOff>
    </xdr:to>
    <xdr:pic>
      <xdr:nvPicPr>
        <xdr:cNvPr id="3" name="Picture 45" descr="Logo">
          <a:hlinkClick r:id="rId5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362700" y="2400300"/>
          <a:ext cx="4191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66675</xdr:colOff>
      <xdr:row>11</xdr:row>
      <xdr:rowOff>161925</xdr:rowOff>
    </xdr:from>
    <xdr:to>
      <xdr:col>17</xdr:col>
      <xdr:colOff>533400</xdr:colOff>
      <xdr:row>12</xdr:row>
      <xdr:rowOff>304800</xdr:rowOff>
    </xdr:to>
    <xdr:pic>
      <xdr:nvPicPr>
        <xdr:cNvPr id="4" name="Picture 52" descr="Lega Nord">
          <a:hlinkClick r:id="rId8"/>
        </xdr:cNvPr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858000" y="2438400"/>
          <a:ext cx="4667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11</xdr:row>
      <xdr:rowOff>142875</xdr:rowOff>
    </xdr:from>
    <xdr:to>
      <xdr:col>18</xdr:col>
      <xdr:colOff>466725</xdr:colOff>
      <xdr:row>12</xdr:row>
      <xdr:rowOff>266700</xdr:rowOff>
    </xdr:to>
    <xdr:pic>
      <xdr:nvPicPr>
        <xdr:cNvPr id="5" name="Picture 53" descr="Fratelli d'Italia - Alleanza Nazionale">
          <a:hlinkClick r:id="rId11"/>
        </xdr:cNvPr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362825" y="2419350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104775</xdr:colOff>
      <xdr:row>11</xdr:row>
      <xdr:rowOff>161925</xdr:rowOff>
    </xdr:from>
    <xdr:to>
      <xdr:col>19</xdr:col>
      <xdr:colOff>571500</xdr:colOff>
      <xdr:row>12</xdr:row>
      <xdr:rowOff>304800</xdr:rowOff>
    </xdr:to>
    <xdr:pic>
      <xdr:nvPicPr>
        <xdr:cNvPr id="6" name="Picture 54" descr="Lega Toscana - Più Toscana">
          <a:hlinkClick r:id="rId14"/>
        </xdr:cNvPr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7972425" y="2438400"/>
          <a:ext cx="4667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28575</xdr:colOff>
      <xdr:row>11</xdr:row>
      <xdr:rowOff>133350</xdr:rowOff>
    </xdr:from>
    <xdr:to>
      <xdr:col>20</xdr:col>
      <xdr:colOff>523875</xdr:colOff>
      <xdr:row>12</xdr:row>
      <xdr:rowOff>285750</xdr:rowOff>
    </xdr:to>
    <xdr:pic>
      <xdr:nvPicPr>
        <xdr:cNvPr id="7" name="Picture 55" descr="Forza Italia">
          <a:hlinkClick r:id="rId17"/>
        </xdr:cNvPr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8467725" y="2409825"/>
          <a:ext cx="4953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209550</xdr:colOff>
      <xdr:row>11</xdr:row>
      <xdr:rowOff>114300</xdr:rowOff>
    </xdr:from>
    <xdr:to>
      <xdr:col>21</xdr:col>
      <xdr:colOff>695325</xdr:colOff>
      <xdr:row>12</xdr:row>
      <xdr:rowOff>276225</xdr:rowOff>
    </xdr:to>
    <xdr:pic>
      <xdr:nvPicPr>
        <xdr:cNvPr id="8" name="Picture 56">
          <a:hlinkClick r:id="rId20"/>
        </xdr:cNvPr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9210675" y="2390775"/>
          <a:ext cx="4857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38100</xdr:colOff>
      <xdr:row>11</xdr:row>
      <xdr:rowOff>104775</xdr:rowOff>
    </xdr:from>
    <xdr:to>
      <xdr:col>22</xdr:col>
      <xdr:colOff>552450</xdr:colOff>
      <xdr:row>12</xdr:row>
      <xdr:rowOff>295275</xdr:rowOff>
    </xdr:to>
    <xdr:pic>
      <xdr:nvPicPr>
        <xdr:cNvPr id="9" name="Picture 57" descr="Democrazia Diretta">
          <a:hlinkClick r:id="rId23"/>
        </xdr:cNvPr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9839325" y="2381250"/>
          <a:ext cx="5143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9525</xdr:colOff>
      <xdr:row>11</xdr:row>
      <xdr:rowOff>19050</xdr:rowOff>
    </xdr:from>
    <xdr:to>
      <xdr:col>23</xdr:col>
      <xdr:colOff>581025</xdr:colOff>
      <xdr:row>12</xdr:row>
      <xdr:rowOff>276225</xdr:rowOff>
    </xdr:to>
    <xdr:pic>
      <xdr:nvPicPr>
        <xdr:cNvPr id="10" name="Picture 58" descr="Sì Toscana a sinistra">
          <a:hlinkClick r:id="rId26"/>
        </xdr:cNvPr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10429875" y="2295525"/>
          <a:ext cx="5715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E38"/>
  <sheetViews>
    <sheetView workbookViewId="0" topLeftCell="A4">
      <selection activeCell="Y19" sqref="Y19"/>
    </sheetView>
  </sheetViews>
  <sheetFormatPr defaultColWidth="9.140625" defaultRowHeight="12.75"/>
  <cols>
    <col min="1" max="1" width="2.140625" style="0" customWidth="1"/>
    <col min="2" max="2" width="8.140625" style="0" customWidth="1"/>
    <col min="3" max="3" width="0.13671875" style="0" hidden="1" customWidth="1"/>
    <col min="4" max="4" width="5.8515625" style="0" customWidth="1"/>
    <col min="5" max="5" width="6.8515625" style="0" customWidth="1"/>
    <col min="6" max="6" width="6.57421875" style="0" customWidth="1"/>
    <col min="7" max="8" width="6.28125" style="0" customWidth="1"/>
    <col min="9" max="9" width="5.8515625" style="0" customWidth="1"/>
    <col min="10" max="10" width="6.57421875" style="0" customWidth="1"/>
    <col min="11" max="11" width="6.28125" style="0" customWidth="1"/>
    <col min="12" max="12" width="6.00390625" style="0" customWidth="1"/>
    <col min="13" max="13" width="6.421875" style="0" customWidth="1"/>
    <col min="14" max="14" width="5.7109375" style="0" customWidth="1"/>
    <col min="15" max="15" width="8.140625" style="0" customWidth="1"/>
    <col min="16" max="16" width="8.00390625" style="0" customWidth="1"/>
    <col min="17" max="17" width="6.7109375" style="0" customWidth="1"/>
    <col min="18" max="18" width="8.28125" style="0" customWidth="1"/>
    <col min="19" max="19" width="7.8515625" style="0" customWidth="1"/>
    <col min="20" max="20" width="8.57421875" style="0" customWidth="1"/>
    <col min="21" max="21" width="8.421875" style="0" customWidth="1"/>
    <col min="22" max="22" width="12.00390625" style="0" customWidth="1"/>
    <col min="23" max="23" width="9.28125" style="0" bestFit="1" customWidth="1"/>
    <col min="24" max="24" width="9.00390625" style="0" customWidth="1"/>
    <col min="25" max="25" width="6.7109375" style="0" customWidth="1"/>
    <col min="26" max="26" width="9.28125" style="0" bestFit="1" customWidth="1"/>
    <col min="27" max="27" width="9.28125" style="0" customWidth="1"/>
    <col min="28" max="28" width="10.140625" style="0" customWidth="1"/>
  </cols>
  <sheetData>
    <row r="1" ht="12.75" hidden="1"/>
    <row r="2" spans="1:31" ht="2.25" customHeight="1">
      <c r="A2" s="139"/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39"/>
      <c r="AE2" s="139"/>
    </row>
    <row r="3" spans="1:31" ht="26.25" customHeight="1">
      <c r="A3" s="98"/>
      <c r="B3" s="98"/>
      <c r="C3" s="98"/>
      <c r="D3" s="113"/>
      <c r="E3" s="114"/>
      <c r="F3" s="114" t="s">
        <v>20</v>
      </c>
      <c r="G3" s="114"/>
      <c r="H3" s="115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</row>
    <row r="4" spans="1:31" ht="6.75" customHeight="1">
      <c r="A4" s="98"/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  <c r="AD4" s="98"/>
      <c r="AE4" s="98"/>
    </row>
    <row r="5" spans="1:31" ht="79.5" customHeight="1">
      <c r="A5" s="98"/>
      <c r="B5" s="143" t="s">
        <v>23</v>
      </c>
      <c r="C5" s="144"/>
      <c r="D5" s="144"/>
      <c r="E5" s="144"/>
      <c r="F5" s="144"/>
      <c r="G5" s="144"/>
      <c r="H5" s="144"/>
      <c r="I5" s="145"/>
      <c r="J5" s="98"/>
      <c r="K5" s="98"/>
      <c r="L5" s="98"/>
      <c r="M5" s="98"/>
      <c r="N5" s="98"/>
      <c r="O5" s="98"/>
      <c r="P5" s="139" t="s">
        <v>32</v>
      </c>
      <c r="Q5" s="139"/>
      <c r="R5" s="139"/>
      <c r="S5" s="139"/>
      <c r="T5" s="139"/>
      <c r="U5" s="139"/>
      <c r="V5" s="139"/>
      <c r="W5" s="98"/>
      <c r="X5" s="98"/>
      <c r="Y5" s="98"/>
      <c r="Z5" s="98"/>
      <c r="AA5" s="98"/>
      <c r="AB5" s="98"/>
      <c r="AC5" s="98"/>
      <c r="AD5" s="98"/>
      <c r="AE5" s="98"/>
    </row>
    <row r="6" spans="2:9" ht="3.75" customHeight="1">
      <c r="B6" s="105"/>
      <c r="C6" s="106"/>
      <c r="D6" s="106"/>
      <c r="E6" s="106"/>
      <c r="F6" s="106"/>
      <c r="G6" s="107"/>
      <c r="H6" s="106"/>
      <c r="I6" s="108"/>
    </row>
    <row r="7" spans="1:31" ht="18.75" hidden="1">
      <c r="A7" s="140"/>
      <c r="B7" s="140"/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0"/>
      <c r="W7" s="140"/>
      <c r="X7" s="140"/>
      <c r="Y7" s="140"/>
      <c r="Z7" s="140"/>
      <c r="AA7" s="140"/>
      <c r="AB7" s="140"/>
      <c r="AC7" s="140"/>
      <c r="AD7" s="140"/>
      <c r="AE7" s="140"/>
    </row>
    <row r="8" ht="12.75" hidden="1"/>
    <row r="9" ht="13.5" thickBot="1"/>
    <row r="10" spans="1:25" ht="18">
      <c r="A10" s="96" t="s">
        <v>1</v>
      </c>
      <c r="B10" s="2"/>
      <c r="C10" s="3"/>
      <c r="D10" s="1"/>
      <c r="E10" s="2" t="s">
        <v>2</v>
      </c>
      <c r="F10" s="3"/>
      <c r="G10" s="4"/>
      <c r="H10" s="2" t="s">
        <v>3</v>
      </c>
      <c r="I10" s="5"/>
      <c r="J10" s="141" t="s">
        <v>4</v>
      </c>
      <c r="K10" s="142"/>
      <c r="L10" s="142"/>
      <c r="M10" s="142"/>
      <c r="N10" s="142"/>
      <c r="O10" s="121">
        <v>1</v>
      </c>
      <c r="P10" s="146">
        <v>2</v>
      </c>
      <c r="Q10" s="147"/>
      <c r="R10" s="146">
        <v>3</v>
      </c>
      <c r="S10" s="147"/>
      <c r="T10" s="146">
        <v>4</v>
      </c>
      <c r="U10" s="147"/>
      <c r="V10" s="121">
        <v>5</v>
      </c>
      <c r="W10" s="121">
        <v>6</v>
      </c>
      <c r="X10" s="121">
        <v>7</v>
      </c>
      <c r="Y10" s="122" t="s">
        <v>0</v>
      </c>
    </row>
    <row r="11" spans="1:25" ht="29.25" customHeight="1">
      <c r="A11" s="6"/>
      <c r="B11" s="7"/>
      <c r="C11" s="8"/>
      <c r="D11" s="6"/>
      <c r="E11" s="7"/>
      <c r="F11" s="8"/>
      <c r="G11" s="9"/>
      <c r="H11" s="7"/>
      <c r="I11" s="10"/>
      <c r="J11" s="11"/>
      <c r="K11" s="7"/>
      <c r="L11" s="7"/>
      <c r="M11" s="7"/>
      <c r="N11" s="7"/>
      <c r="O11" s="128" t="s">
        <v>24</v>
      </c>
      <c r="P11" s="146" t="s">
        <v>25</v>
      </c>
      <c r="Q11" s="147"/>
      <c r="R11" s="146" t="s">
        <v>26</v>
      </c>
      <c r="S11" s="147"/>
      <c r="T11" s="146" t="s">
        <v>27</v>
      </c>
      <c r="U11" s="147"/>
      <c r="V11" s="129" t="s">
        <v>28</v>
      </c>
      <c r="W11" s="129" t="s">
        <v>29</v>
      </c>
      <c r="X11" s="129" t="s">
        <v>30</v>
      </c>
      <c r="Y11" s="121"/>
    </row>
    <row r="12" spans="1:25" s="83" customFormat="1" ht="25.5" customHeight="1">
      <c r="A12" s="77"/>
      <c r="B12" s="78"/>
      <c r="C12" s="79"/>
      <c r="D12" s="80"/>
      <c r="E12" s="81"/>
      <c r="F12" s="82"/>
      <c r="G12" s="80"/>
      <c r="H12" s="81"/>
      <c r="I12" s="82"/>
      <c r="J12" s="80"/>
      <c r="K12" s="81"/>
      <c r="L12" s="81"/>
      <c r="M12" s="81"/>
      <c r="N12" s="81"/>
      <c r="O12" s="134"/>
      <c r="P12" s="135"/>
      <c r="Q12" t="s">
        <v>21</v>
      </c>
      <c r="R12" s="134"/>
      <c r="S12" s="134"/>
      <c r="T12" s="134"/>
      <c r="U12" s="135"/>
      <c r="V12" s="134"/>
      <c r="W12" s="134"/>
      <c r="X12" s="134"/>
      <c r="Y12" s="118"/>
    </row>
    <row r="13" spans="1:25" s="83" customFormat="1" ht="28.5" customHeight="1" thickBot="1">
      <c r="A13" s="84" t="s">
        <v>5</v>
      </c>
      <c r="B13" s="97" t="s">
        <v>19</v>
      </c>
      <c r="C13" s="85"/>
      <c r="D13" s="84" t="s">
        <v>6</v>
      </c>
      <c r="E13" s="86" t="s">
        <v>7</v>
      </c>
      <c r="F13" s="87" t="s">
        <v>8</v>
      </c>
      <c r="G13" s="88" t="s">
        <v>6</v>
      </c>
      <c r="H13" s="89" t="s">
        <v>7</v>
      </c>
      <c r="I13" s="90" t="s">
        <v>8</v>
      </c>
      <c r="J13" s="91" t="s">
        <v>9</v>
      </c>
      <c r="K13" s="93" t="s">
        <v>10</v>
      </c>
      <c r="L13" s="92" t="s">
        <v>11</v>
      </c>
      <c r="M13" s="116" t="s">
        <v>18</v>
      </c>
      <c r="N13" s="117" t="s">
        <v>13</v>
      </c>
      <c r="O13" s="134"/>
      <c r="P13" s="134"/>
      <c r="Q13" s="123"/>
      <c r="R13" s="134"/>
      <c r="S13" s="134"/>
      <c r="T13" s="134"/>
      <c r="U13" s="134"/>
      <c r="V13" s="134"/>
      <c r="W13" s="134"/>
      <c r="X13" s="134"/>
      <c r="Y13" s="118"/>
    </row>
    <row r="14" spans="1:25" ht="3" customHeight="1">
      <c r="A14" s="13"/>
      <c r="B14" s="14"/>
      <c r="C14" s="15"/>
      <c r="D14" s="16"/>
      <c r="E14" s="17"/>
      <c r="F14" s="15"/>
      <c r="G14" s="16"/>
      <c r="H14" s="17">
        <v>5</v>
      </c>
      <c r="I14" s="15"/>
      <c r="J14" s="16"/>
      <c r="K14" s="17"/>
      <c r="L14" s="17"/>
      <c r="M14" s="18"/>
      <c r="N14" s="119"/>
      <c r="O14" s="28"/>
      <c r="P14" s="120"/>
      <c r="Q14" s="120"/>
      <c r="R14" s="120"/>
      <c r="S14" s="120"/>
      <c r="T14" s="120"/>
      <c r="U14" s="120"/>
      <c r="V14" s="120"/>
      <c r="W14" s="120"/>
      <c r="X14" s="120" t="s">
        <v>12</v>
      </c>
      <c r="Y14" s="120" t="s">
        <v>12</v>
      </c>
    </row>
    <row r="15" spans="1:25" ht="22.5" customHeight="1">
      <c r="A15" s="19">
        <v>1</v>
      </c>
      <c r="B15" s="20" t="s">
        <v>14</v>
      </c>
      <c r="C15" s="21"/>
      <c r="D15" s="22">
        <v>325</v>
      </c>
      <c r="E15" s="23">
        <v>363</v>
      </c>
      <c r="F15" s="24">
        <f>SUM(D15:E15)</f>
        <v>688</v>
      </c>
      <c r="G15" s="110">
        <v>165</v>
      </c>
      <c r="H15" s="110">
        <v>154</v>
      </c>
      <c r="I15" s="25">
        <f aca="true" t="shared" si="0" ref="I15:I21">SUM(G15:H15)</f>
        <v>319</v>
      </c>
      <c r="J15" s="101"/>
      <c r="K15" s="102"/>
      <c r="L15" s="102"/>
      <c r="M15" s="103"/>
      <c r="N15" s="104"/>
      <c r="O15" s="26">
        <v>3</v>
      </c>
      <c r="P15" s="130">
        <v>115</v>
      </c>
      <c r="Q15" s="130">
        <v>6</v>
      </c>
      <c r="R15" s="130">
        <v>49</v>
      </c>
      <c r="S15" s="130">
        <v>7</v>
      </c>
      <c r="T15" s="130">
        <v>4</v>
      </c>
      <c r="U15" s="130">
        <v>66</v>
      </c>
      <c r="V15" s="23">
        <v>38</v>
      </c>
      <c r="W15" s="23">
        <v>1</v>
      </c>
      <c r="X15" s="23">
        <v>14</v>
      </c>
      <c r="Y15" s="24">
        <f>SUM(O15:X15)</f>
        <v>303</v>
      </c>
    </row>
    <row r="16" spans="1:25" ht="24" customHeight="1">
      <c r="A16" s="19">
        <v>2</v>
      </c>
      <c r="B16" s="20" t="s">
        <v>14</v>
      </c>
      <c r="C16" s="21"/>
      <c r="D16" s="22">
        <v>300</v>
      </c>
      <c r="E16" s="23">
        <v>327</v>
      </c>
      <c r="F16" s="24">
        <f>SUM(D16:E16)</f>
        <v>627</v>
      </c>
      <c r="G16" s="110">
        <v>131</v>
      </c>
      <c r="H16" s="110">
        <v>143</v>
      </c>
      <c r="I16" s="25">
        <f t="shared" si="0"/>
        <v>274</v>
      </c>
      <c r="J16" s="101"/>
      <c r="K16" s="102"/>
      <c r="L16" s="102"/>
      <c r="M16" s="103"/>
      <c r="N16" s="104"/>
      <c r="O16" s="26">
        <v>2</v>
      </c>
      <c r="P16" s="23">
        <v>151</v>
      </c>
      <c r="Q16" s="23">
        <v>4</v>
      </c>
      <c r="R16" s="23">
        <v>33</v>
      </c>
      <c r="S16" s="23">
        <v>8</v>
      </c>
      <c r="T16" s="23">
        <v>1</v>
      </c>
      <c r="U16" s="23">
        <v>31</v>
      </c>
      <c r="V16" s="23">
        <v>18</v>
      </c>
      <c r="W16" s="23">
        <v>0</v>
      </c>
      <c r="X16" s="23">
        <v>10</v>
      </c>
      <c r="Y16" s="24">
        <f>SUM(O16:X16)</f>
        <v>258</v>
      </c>
    </row>
    <row r="17" spans="1:25" ht="21.75" customHeight="1">
      <c r="A17" s="19">
        <v>3</v>
      </c>
      <c r="B17" s="20" t="s">
        <v>14</v>
      </c>
      <c r="C17" s="21"/>
      <c r="D17" s="22">
        <v>345</v>
      </c>
      <c r="E17" s="23">
        <v>309</v>
      </c>
      <c r="F17" s="24">
        <f>SUM(D17:E17)</f>
        <v>654</v>
      </c>
      <c r="G17" s="110">
        <v>163</v>
      </c>
      <c r="H17" s="110">
        <v>131</v>
      </c>
      <c r="I17" s="25">
        <f t="shared" si="0"/>
        <v>294</v>
      </c>
      <c r="J17" s="101"/>
      <c r="K17" s="102"/>
      <c r="L17" s="102"/>
      <c r="M17" s="103"/>
      <c r="N17" s="104"/>
      <c r="O17" s="26">
        <v>0</v>
      </c>
      <c r="P17" s="23">
        <v>134</v>
      </c>
      <c r="Q17" s="23">
        <v>6</v>
      </c>
      <c r="R17" s="23">
        <v>45</v>
      </c>
      <c r="S17" s="23">
        <v>6</v>
      </c>
      <c r="T17" s="23">
        <v>2</v>
      </c>
      <c r="U17" s="23">
        <v>31</v>
      </c>
      <c r="V17" s="23">
        <v>32</v>
      </c>
      <c r="W17" s="23">
        <v>4</v>
      </c>
      <c r="X17" s="23">
        <v>10</v>
      </c>
      <c r="Y17" s="24">
        <f>SUM(O17:X17)</f>
        <v>270</v>
      </c>
    </row>
    <row r="18" spans="1:25" ht="26.25" customHeight="1">
      <c r="A18" s="19">
        <v>4</v>
      </c>
      <c r="B18" s="20" t="s">
        <v>15</v>
      </c>
      <c r="C18" s="27"/>
      <c r="D18" s="22">
        <v>370</v>
      </c>
      <c r="E18" s="23">
        <v>355</v>
      </c>
      <c r="F18" s="24">
        <f>SUM(D18:E18)</f>
        <v>725</v>
      </c>
      <c r="G18" s="109">
        <v>181</v>
      </c>
      <c r="H18" s="110">
        <v>153</v>
      </c>
      <c r="I18" s="25">
        <f t="shared" si="0"/>
        <v>334</v>
      </c>
      <c r="J18" s="101"/>
      <c r="K18" s="102"/>
      <c r="L18" s="102"/>
      <c r="M18" s="103"/>
      <c r="N18" s="104"/>
      <c r="O18" s="26">
        <v>4</v>
      </c>
      <c r="P18" s="23">
        <v>127</v>
      </c>
      <c r="Q18" s="23">
        <v>3</v>
      </c>
      <c r="R18" s="23">
        <v>59</v>
      </c>
      <c r="S18" s="23">
        <v>7</v>
      </c>
      <c r="T18" s="23">
        <v>0</v>
      </c>
      <c r="U18" s="23">
        <v>53</v>
      </c>
      <c r="V18" s="23">
        <v>46</v>
      </c>
      <c r="W18" s="23">
        <v>0</v>
      </c>
      <c r="X18" s="23">
        <v>8</v>
      </c>
      <c r="Y18" s="24">
        <f>SUM(O18:X18)</f>
        <v>307</v>
      </c>
    </row>
    <row r="19" spans="1:25" ht="21.75" customHeight="1" thickBot="1">
      <c r="A19" s="19">
        <v>5</v>
      </c>
      <c r="B19" s="28" t="s">
        <v>16</v>
      </c>
      <c r="C19" s="27"/>
      <c r="D19" s="22">
        <v>68</v>
      </c>
      <c r="E19" s="23">
        <v>51</v>
      </c>
      <c r="F19" s="24">
        <f>SUM(D19:E19)</f>
        <v>119</v>
      </c>
      <c r="G19" s="109">
        <v>31</v>
      </c>
      <c r="H19" s="110">
        <v>23</v>
      </c>
      <c r="I19" s="25">
        <f t="shared" si="0"/>
        <v>54</v>
      </c>
      <c r="J19" s="101"/>
      <c r="K19" s="99"/>
      <c r="L19" s="99"/>
      <c r="M19" s="103"/>
      <c r="N19" s="100"/>
      <c r="O19" s="26">
        <v>0</v>
      </c>
      <c r="P19" s="23">
        <v>20</v>
      </c>
      <c r="Q19" s="23">
        <v>2</v>
      </c>
      <c r="R19" s="23">
        <v>15</v>
      </c>
      <c r="S19" s="23">
        <v>1</v>
      </c>
      <c r="T19" s="23">
        <v>0</v>
      </c>
      <c r="U19" s="23">
        <v>4</v>
      </c>
      <c r="V19" s="23">
        <v>8</v>
      </c>
      <c r="W19" s="23">
        <v>2</v>
      </c>
      <c r="X19" s="23">
        <v>1</v>
      </c>
      <c r="Y19" s="24">
        <f>SUM(O19:X19)</f>
        <v>53</v>
      </c>
    </row>
    <row r="20" spans="1:25" ht="6" customHeight="1" hidden="1" thickBot="1">
      <c r="A20" s="19" t="s">
        <v>12</v>
      </c>
      <c r="B20" s="28" t="s">
        <v>12</v>
      </c>
      <c r="C20" s="27"/>
      <c r="D20" s="29"/>
      <c r="E20" s="30"/>
      <c r="F20" s="31"/>
      <c r="G20" s="111"/>
      <c r="H20" s="112"/>
      <c r="I20" s="25">
        <f t="shared" si="0"/>
        <v>0</v>
      </c>
      <c r="J20" s="29"/>
      <c r="K20" s="30"/>
      <c r="L20" s="30"/>
      <c r="M20" s="32"/>
      <c r="N20" s="25"/>
      <c r="O20" s="26"/>
      <c r="P20" s="23"/>
      <c r="Q20" s="23"/>
      <c r="R20" s="23"/>
      <c r="S20" s="23"/>
      <c r="T20" s="23"/>
      <c r="U20" s="23"/>
      <c r="V20" s="23"/>
      <c r="W20" s="23"/>
      <c r="X20" s="23"/>
      <c r="Y20" s="24"/>
    </row>
    <row r="21" spans="1:25" ht="6.75" customHeight="1" hidden="1" thickBot="1">
      <c r="A21" s="33"/>
      <c r="B21" s="34"/>
      <c r="C21" s="35"/>
      <c r="D21" s="36"/>
      <c r="E21" s="37"/>
      <c r="F21" s="38"/>
      <c r="G21" s="39"/>
      <c r="H21" s="40"/>
      <c r="I21" s="25">
        <f t="shared" si="0"/>
        <v>0</v>
      </c>
      <c r="J21" s="39"/>
      <c r="K21" s="40"/>
      <c r="L21" s="40"/>
      <c r="M21" s="41"/>
      <c r="N21" s="42"/>
      <c r="O21" s="43"/>
      <c r="P21" s="44"/>
      <c r="Q21" s="44"/>
      <c r="R21" s="44"/>
      <c r="S21" s="44"/>
      <c r="T21" s="44"/>
      <c r="U21" s="44"/>
      <c r="V21" s="44"/>
      <c r="W21" s="44"/>
      <c r="X21" s="44"/>
      <c r="Y21" s="45"/>
    </row>
    <row r="22" spans="1:25" ht="24" customHeight="1">
      <c r="A22" s="46"/>
      <c r="B22" s="47" t="s">
        <v>0</v>
      </c>
      <c r="C22" s="48"/>
      <c r="D22" s="49">
        <f aca="true" t="shared" si="1" ref="D22:V22">SUM(D15:D19)</f>
        <v>1408</v>
      </c>
      <c r="E22" s="50">
        <f t="shared" si="1"/>
        <v>1405</v>
      </c>
      <c r="F22" s="51">
        <f t="shared" si="1"/>
        <v>2813</v>
      </c>
      <c r="G22" s="49">
        <f t="shared" si="1"/>
        <v>671</v>
      </c>
      <c r="H22" s="50">
        <f t="shared" si="1"/>
        <v>604</v>
      </c>
      <c r="I22" s="51">
        <f t="shared" si="1"/>
        <v>1275</v>
      </c>
      <c r="J22" s="52">
        <f t="shared" si="1"/>
        <v>0</v>
      </c>
      <c r="K22" s="53">
        <f t="shared" si="1"/>
        <v>0</v>
      </c>
      <c r="L22" s="53">
        <f t="shared" si="1"/>
        <v>0</v>
      </c>
      <c r="M22" s="54">
        <f t="shared" si="1"/>
        <v>0</v>
      </c>
      <c r="N22" s="55">
        <f t="shared" si="1"/>
        <v>0</v>
      </c>
      <c r="O22" s="56">
        <f t="shared" si="1"/>
        <v>9</v>
      </c>
      <c r="P22" s="57">
        <f t="shared" si="1"/>
        <v>547</v>
      </c>
      <c r="Q22" s="57">
        <f t="shared" si="1"/>
        <v>21</v>
      </c>
      <c r="R22" s="57">
        <f t="shared" si="1"/>
        <v>201</v>
      </c>
      <c r="S22" s="57">
        <f t="shared" si="1"/>
        <v>29</v>
      </c>
      <c r="T22" s="57">
        <f t="shared" si="1"/>
        <v>7</v>
      </c>
      <c r="U22" s="57">
        <f t="shared" si="1"/>
        <v>185</v>
      </c>
      <c r="V22" s="57">
        <f t="shared" si="1"/>
        <v>142</v>
      </c>
      <c r="W22" s="57">
        <f>SUM(W15:W19)</f>
        <v>7</v>
      </c>
      <c r="X22" s="57">
        <f>SUM(X15:X19)</f>
        <v>43</v>
      </c>
      <c r="Y22" s="58">
        <f>Y15+Y16+Y17+Y18+Y19</f>
        <v>1191</v>
      </c>
    </row>
    <row r="23" spans="1:25" ht="27" customHeight="1">
      <c r="A23" s="59"/>
      <c r="B23" s="60"/>
      <c r="C23" s="61"/>
      <c r="D23" s="62"/>
      <c r="E23" s="60"/>
      <c r="F23" s="61"/>
      <c r="G23" s="59"/>
      <c r="H23" s="60"/>
      <c r="I23" s="61"/>
      <c r="J23" s="59"/>
      <c r="K23" s="60"/>
      <c r="L23" s="60"/>
      <c r="M23" s="63"/>
      <c r="N23" s="61"/>
      <c r="O23" s="126">
        <f>O22</f>
        <v>9</v>
      </c>
      <c r="P23" s="136">
        <f>P22+Q22</f>
        <v>568</v>
      </c>
      <c r="Q23" s="137"/>
      <c r="R23" s="136">
        <f>R22+S22</f>
        <v>230</v>
      </c>
      <c r="S23" s="138"/>
      <c r="T23" s="136">
        <f>T22+U22</f>
        <v>192</v>
      </c>
      <c r="U23" s="137"/>
      <c r="V23" s="127">
        <f>V22</f>
        <v>142</v>
      </c>
      <c r="W23" s="127">
        <f>W22</f>
        <v>7</v>
      </c>
      <c r="X23" s="127">
        <f>X22</f>
        <v>43</v>
      </c>
      <c r="Y23" s="61"/>
    </row>
    <row r="24" spans="1:25" ht="33" customHeight="1" thickBot="1">
      <c r="A24" s="64"/>
      <c r="B24" s="12" t="s">
        <v>17</v>
      </c>
      <c r="C24" s="65"/>
      <c r="D24" s="66"/>
      <c r="E24" s="67"/>
      <c r="F24" s="68"/>
      <c r="G24" s="69">
        <f>G22/D22</f>
        <v>0.4765625</v>
      </c>
      <c r="H24" s="70">
        <f>H22/E22</f>
        <v>0.4298932384341637</v>
      </c>
      <c r="I24" s="71">
        <f>I22/F22</f>
        <v>0.45325275506576607</v>
      </c>
      <c r="J24" s="69">
        <f>J22/I22</f>
        <v>0</v>
      </c>
      <c r="K24" s="70">
        <f>K22/I22</f>
        <v>0</v>
      </c>
      <c r="L24" s="72">
        <f>L22/I22</f>
        <v>0</v>
      </c>
      <c r="M24" s="72">
        <f>M22/I22</f>
        <v>0</v>
      </c>
      <c r="N24" s="73"/>
      <c r="O24" s="74" t="e">
        <f>O22/J22</f>
        <v>#DIV/0!</v>
      </c>
      <c r="P24" s="75" t="e">
        <f>P22/J22</f>
        <v>#DIV/0!</v>
      </c>
      <c r="Q24" s="75" t="e">
        <f>Q22/J22</f>
        <v>#DIV/0!</v>
      </c>
      <c r="R24" s="75" t="e">
        <f>R22/J22</f>
        <v>#DIV/0!</v>
      </c>
      <c r="S24" s="75" t="e">
        <f>S22/J22</f>
        <v>#DIV/0!</v>
      </c>
      <c r="T24" s="75" t="e">
        <f>T22/J22</f>
        <v>#DIV/0!</v>
      </c>
      <c r="U24" s="75" t="e">
        <f>U22/J22</f>
        <v>#DIV/0!</v>
      </c>
      <c r="V24" s="75" t="e">
        <f>V22/J22</f>
        <v>#DIV/0!</v>
      </c>
      <c r="W24" s="75" t="e">
        <f>W22/J22</f>
        <v>#DIV/0!</v>
      </c>
      <c r="X24" s="75" t="e">
        <f>X22/J22</f>
        <v>#DIV/0!</v>
      </c>
      <c r="Y24" s="73">
        <v>1</v>
      </c>
    </row>
    <row r="25" spans="10:23" ht="12.75">
      <c r="J25" s="131">
        <f>SUM(J24:M24)</f>
        <v>0</v>
      </c>
      <c r="K25" s="132"/>
      <c r="L25" s="132"/>
      <c r="M25" s="133"/>
      <c r="N25" s="76"/>
      <c r="U25" s="95"/>
      <c r="V25" s="95"/>
      <c r="W25" s="95"/>
    </row>
    <row r="26" spans="21:22" ht="12.75">
      <c r="U26" s="95"/>
      <c r="V26" s="95"/>
    </row>
    <row r="27" spans="21:22" ht="12.75">
      <c r="U27" s="94"/>
      <c r="V27" s="94"/>
    </row>
    <row r="36" ht="12.75">
      <c r="H36" s="125"/>
    </row>
    <row r="37" ht="12.75">
      <c r="J37" t="s">
        <v>22</v>
      </c>
    </row>
    <row r="38" ht="12.75">
      <c r="J38" s="124"/>
    </row>
  </sheetData>
  <mergeCells count="24">
    <mergeCell ref="P23:Q23"/>
    <mergeCell ref="T23:U23"/>
    <mergeCell ref="R23:S23"/>
    <mergeCell ref="P5:V5"/>
    <mergeCell ref="R11:S11"/>
    <mergeCell ref="T11:U11"/>
    <mergeCell ref="P10:Q10"/>
    <mergeCell ref="J25:M25"/>
    <mergeCell ref="O12:O13"/>
    <mergeCell ref="P12:P13"/>
    <mergeCell ref="U12:U13"/>
    <mergeCell ref="T12:T13"/>
    <mergeCell ref="R12:R13"/>
    <mergeCell ref="S12:S13"/>
    <mergeCell ref="R10:S10"/>
    <mergeCell ref="T10:U10"/>
    <mergeCell ref="X12:X13"/>
    <mergeCell ref="A2:AE2"/>
    <mergeCell ref="A7:AE7"/>
    <mergeCell ref="J10:N10"/>
    <mergeCell ref="V12:V13"/>
    <mergeCell ref="W12:W13"/>
    <mergeCell ref="B5:I5"/>
    <mergeCell ref="P11:Q11"/>
  </mergeCells>
  <printOptions horizontalCentered="1" verticalCentered="1"/>
  <pageMargins left="0.2" right="0.36" top="0.984251968503937" bottom="0.984251968503937" header="0.5118110236220472" footer="0.5118110236220472"/>
  <pageSetup fitToWidth="2" fitToHeight="1" horizontalDpi="180" verticalDpi="180" orientation="landscape" paperSize="9" scale="77" r:id="rId2"/>
  <colBreaks count="2" manualBreakCount="2">
    <brk id="25" max="65535" man="1"/>
    <brk id="27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E38"/>
  <sheetViews>
    <sheetView tabSelected="1" workbookViewId="0" topLeftCell="A2">
      <selection activeCell="Q28" sqref="Q28"/>
    </sheetView>
  </sheetViews>
  <sheetFormatPr defaultColWidth="9.140625" defaultRowHeight="12.75"/>
  <cols>
    <col min="1" max="1" width="2.140625" style="0" customWidth="1"/>
    <col min="2" max="2" width="8.140625" style="0" customWidth="1"/>
    <col min="3" max="3" width="0.13671875" style="0" hidden="1" customWidth="1"/>
    <col min="4" max="4" width="5.8515625" style="0" customWidth="1"/>
    <col min="5" max="5" width="6.8515625" style="0" customWidth="1"/>
    <col min="6" max="6" width="6.57421875" style="0" customWidth="1"/>
    <col min="7" max="8" width="6.28125" style="0" customWidth="1"/>
    <col min="9" max="9" width="5.8515625" style="0" customWidth="1"/>
    <col min="10" max="10" width="6.57421875" style="0" customWidth="1"/>
    <col min="11" max="11" width="6.28125" style="0" customWidth="1"/>
    <col min="12" max="12" width="6.00390625" style="0" customWidth="1"/>
    <col min="13" max="13" width="6.421875" style="0" customWidth="1"/>
    <col min="14" max="14" width="5.7109375" style="0" customWidth="1"/>
    <col min="15" max="15" width="8.140625" style="0" customWidth="1"/>
    <col min="16" max="16" width="8.00390625" style="0" customWidth="1"/>
    <col min="17" max="17" width="6.7109375" style="0" customWidth="1"/>
    <col min="18" max="18" width="8.28125" style="0" customWidth="1"/>
    <col min="19" max="19" width="7.8515625" style="0" customWidth="1"/>
    <col min="20" max="20" width="8.57421875" style="0" customWidth="1"/>
    <col min="21" max="21" width="8.421875" style="0" customWidth="1"/>
    <col min="22" max="22" width="12.00390625" style="0" customWidth="1"/>
    <col min="23" max="23" width="9.28125" style="0" bestFit="1" customWidth="1"/>
    <col min="24" max="24" width="9.00390625" style="0" customWidth="1"/>
    <col min="25" max="25" width="6.7109375" style="0" customWidth="1"/>
    <col min="26" max="26" width="9.28125" style="0" bestFit="1" customWidth="1"/>
    <col min="27" max="27" width="9.28125" style="0" customWidth="1"/>
    <col min="28" max="28" width="10.140625" style="0" customWidth="1"/>
  </cols>
  <sheetData>
    <row r="1" ht="12.75" hidden="1"/>
    <row r="2" spans="1:31" ht="2.25" customHeight="1">
      <c r="A2" s="139"/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39"/>
      <c r="AE2" s="139"/>
    </row>
    <row r="3" spans="1:31" ht="26.25" customHeight="1">
      <c r="A3" s="98"/>
      <c r="B3" s="98"/>
      <c r="C3" s="98"/>
      <c r="D3" s="113"/>
      <c r="E3" s="114"/>
      <c r="F3" s="114" t="s">
        <v>20</v>
      </c>
      <c r="G3" s="114"/>
      <c r="H3" s="115"/>
      <c r="I3" s="150"/>
      <c r="J3" s="139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</row>
    <row r="4" spans="1:31" ht="6.75" customHeight="1">
      <c r="A4" s="98"/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  <c r="AD4" s="98"/>
      <c r="AE4" s="98"/>
    </row>
    <row r="5" spans="1:31" ht="79.5" customHeight="1">
      <c r="A5" s="98"/>
      <c r="B5" s="143" t="s">
        <v>23</v>
      </c>
      <c r="C5" s="144"/>
      <c r="D5" s="144"/>
      <c r="E5" s="144"/>
      <c r="F5" s="144"/>
      <c r="G5" s="144"/>
      <c r="H5" s="144"/>
      <c r="I5" s="145"/>
      <c r="J5" s="98"/>
      <c r="K5" s="98"/>
      <c r="L5" s="98"/>
      <c r="M5" s="98"/>
      <c r="N5" s="98"/>
      <c r="O5" s="139" t="s">
        <v>31</v>
      </c>
      <c r="P5" s="139"/>
      <c r="Q5" s="139"/>
      <c r="R5" s="139"/>
      <c r="S5" s="139"/>
      <c r="T5" s="139"/>
      <c r="U5" s="139"/>
      <c r="V5" s="139"/>
      <c r="W5" s="98"/>
      <c r="X5" s="98"/>
      <c r="Y5" s="98"/>
      <c r="Z5" s="98"/>
      <c r="AA5" s="98"/>
      <c r="AB5" s="98"/>
      <c r="AC5" s="98"/>
      <c r="AD5" s="98"/>
      <c r="AE5" s="98"/>
    </row>
    <row r="6" spans="2:9" ht="3.75" customHeight="1">
      <c r="B6" s="105"/>
      <c r="C6" s="106"/>
      <c r="D6" s="106"/>
      <c r="E6" s="106"/>
      <c r="F6" s="106"/>
      <c r="G6" s="107"/>
      <c r="H6" s="106"/>
      <c r="I6" s="108"/>
    </row>
    <row r="7" spans="1:31" ht="18.75" hidden="1">
      <c r="A7" s="140"/>
      <c r="B7" s="140"/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0"/>
      <c r="W7" s="140"/>
      <c r="X7" s="140"/>
      <c r="Y7" s="140"/>
      <c r="Z7" s="140"/>
      <c r="AA7" s="140"/>
      <c r="AB7" s="140"/>
      <c r="AC7" s="140"/>
      <c r="AD7" s="140"/>
      <c r="AE7" s="140"/>
    </row>
    <row r="8" ht="12.75" hidden="1"/>
    <row r="9" ht="13.5" thickBot="1"/>
    <row r="10" spans="1:25" ht="18">
      <c r="A10" s="96" t="s">
        <v>1</v>
      </c>
      <c r="B10" s="2"/>
      <c r="C10" s="3"/>
      <c r="D10" s="1"/>
      <c r="E10" s="2" t="s">
        <v>2</v>
      </c>
      <c r="F10" s="3"/>
      <c r="G10" s="4"/>
      <c r="H10" s="2" t="s">
        <v>3</v>
      </c>
      <c r="I10" s="5"/>
      <c r="J10" s="141" t="s">
        <v>4</v>
      </c>
      <c r="K10" s="142"/>
      <c r="L10" s="142"/>
      <c r="M10" s="142"/>
      <c r="N10" s="142"/>
      <c r="O10" s="121">
        <v>1</v>
      </c>
      <c r="P10" s="146">
        <v>2</v>
      </c>
      <c r="Q10" s="147"/>
      <c r="R10" s="146">
        <v>3</v>
      </c>
      <c r="S10" s="147"/>
      <c r="T10" s="146">
        <v>4</v>
      </c>
      <c r="U10" s="147"/>
      <c r="V10" s="121">
        <v>5</v>
      </c>
      <c r="W10" s="121">
        <v>6</v>
      </c>
      <c r="X10" s="121">
        <v>7</v>
      </c>
      <c r="Y10" s="122" t="s">
        <v>0</v>
      </c>
    </row>
    <row r="11" spans="1:25" ht="29.25" customHeight="1">
      <c r="A11" s="6"/>
      <c r="B11" s="7"/>
      <c r="C11" s="8"/>
      <c r="D11" s="6"/>
      <c r="E11" s="7"/>
      <c r="F11" s="8"/>
      <c r="G11" s="9"/>
      <c r="H11" s="7"/>
      <c r="I11" s="10"/>
      <c r="J11" s="11"/>
      <c r="K11" s="7"/>
      <c r="L11" s="7"/>
      <c r="M11" s="7"/>
      <c r="N11" s="7"/>
      <c r="O11" s="128" t="s">
        <v>24</v>
      </c>
      <c r="P11" s="146" t="s">
        <v>25</v>
      </c>
      <c r="Q11" s="147"/>
      <c r="R11" s="146" t="s">
        <v>26</v>
      </c>
      <c r="S11" s="147"/>
      <c r="T11" s="146" t="s">
        <v>27</v>
      </c>
      <c r="U11" s="147"/>
      <c r="V11" s="129" t="s">
        <v>28</v>
      </c>
      <c r="W11" s="129" t="s">
        <v>29</v>
      </c>
      <c r="X11" s="129" t="s">
        <v>30</v>
      </c>
      <c r="Y11" s="121"/>
    </row>
    <row r="12" spans="1:25" s="83" customFormat="1" ht="25.5" customHeight="1">
      <c r="A12" s="77"/>
      <c r="B12" s="78"/>
      <c r="C12" s="79"/>
      <c r="D12" s="80"/>
      <c r="E12" s="81"/>
      <c r="F12" s="82"/>
      <c r="G12" s="80"/>
      <c r="H12" s="81"/>
      <c r="I12" s="82"/>
      <c r="J12" s="80"/>
      <c r="K12" s="81"/>
      <c r="L12" s="81"/>
      <c r="M12" s="81"/>
      <c r="N12" s="81"/>
      <c r="O12" s="134"/>
      <c r="P12" s="135"/>
      <c r="Q12" t="s">
        <v>21</v>
      </c>
      <c r="R12" s="134"/>
      <c r="S12" s="134"/>
      <c r="T12" s="134"/>
      <c r="U12" s="135"/>
      <c r="V12" s="134"/>
      <c r="W12" s="134"/>
      <c r="X12" s="134"/>
      <c r="Y12" s="118"/>
    </row>
    <row r="13" spans="1:25" s="83" customFormat="1" ht="28.5" customHeight="1" thickBot="1">
      <c r="A13" s="84" t="s">
        <v>5</v>
      </c>
      <c r="B13" s="97" t="s">
        <v>19</v>
      </c>
      <c r="C13" s="85"/>
      <c r="D13" s="84" t="s">
        <v>6</v>
      </c>
      <c r="E13" s="86" t="s">
        <v>7</v>
      </c>
      <c r="F13" s="87" t="s">
        <v>8</v>
      </c>
      <c r="G13" s="88" t="s">
        <v>6</v>
      </c>
      <c r="H13" s="89" t="s">
        <v>7</v>
      </c>
      <c r="I13" s="90" t="s">
        <v>8</v>
      </c>
      <c r="J13" s="91" t="s">
        <v>9</v>
      </c>
      <c r="K13" s="93" t="s">
        <v>10</v>
      </c>
      <c r="L13" s="92" t="s">
        <v>11</v>
      </c>
      <c r="M13" s="116" t="s">
        <v>18</v>
      </c>
      <c r="N13" s="117" t="s">
        <v>13</v>
      </c>
      <c r="O13" s="134"/>
      <c r="P13" s="134"/>
      <c r="Q13" s="123"/>
      <c r="R13" s="134"/>
      <c r="S13" s="134"/>
      <c r="T13" s="134"/>
      <c r="U13" s="134"/>
      <c r="V13" s="134"/>
      <c r="W13" s="134"/>
      <c r="X13" s="134"/>
      <c r="Y13" s="118"/>
    </row>
    <row r="14" spans="1:25" ht="3" customHeight="1">
      <c r="A14" s="13"/>
      <c r="B14" s="14"/>
      <c r="C14" s="15"/>
      <c r="D14" s="16"/>
      <c r="E14" s="17"/>
      <c r="F14" s="15"/>
      <c r="G14" s="16"/>
      <c r="H14" s="17">
        <v>5</v>
      </c>
      <c r="I14" s="15"/>
      <c r="J14" s="16"/>
      <c r="K14" s="17"/>
      <c r="L14" s="17"/>
      <c r="M14" s="18"/>
      <c r="N14" s="119"/>
      <c r="O14" s="28"/>
      <c r="P14" s="120"/>
      <c r="Q14" s="120"/>
      <c r="R14" s="120"/>
      <c r="S14" s="120"/>
      <c r="T14" s="120"/>
      <c r="U14" s="120"/>
      <c r="V14" s="120"/>
      <c r="W14" s="120"/>
      <c r="X14" s="120" t="s">
        <v>12</v>
      </c>
      <c r="Y14" s="120" t="s">
        <v>12</v>
      </c>
    </row>
    <row r="15" spans="1:25" ht="22.5" customHeight="1">
      <c r="A15" s="19">
        <v>1</v>
      </c>
      <c r="B15" s="20" t="s">
        <v>14</v>
      </c>
      <c r="C15" s="21"/>
      <c r="D15" s="22">
        <v>325</v>
      </c>
      <c r="E15" s="23">
        <v>363</v>
      </c>
      <c r="F15" s="24">
        <f>SUM(D15:E15)</f>
        <v>688</v>
      </c>
      <c r="G15" s="110">
        <v>165</v>
      </c>
      <c r="H15" s="110">
        <v>154</v>
      </c>
      <c r="I15" s="25">
        <f>SUM(G15:H15)</f>
        <v>319</v>
      </c>
      <c r="J15" s="101">
        <v>306</v>
      </c>
      <c r="K15" s="102">
        <v>7</v>
      </c>
      <c r="L15" s="102">
        <v>6</v>
      </c>
      <c r="M15" s="103">
        <v>0</v>
      </c>
      <c r="N15" s="104">
        <f>SUM(J15:M15)</f>
        <v>319</v>
      </c>
      <c r="O15" s="26">
        <v>3</v>
      </c>
      <c r="P15" s="148">
        <v>125</v>
      </c>
      <c r="Q15" s="149"/>
      <c r="R15" s="148">
        <v>57</v>
      </c>
      <c r="S15" s="149"/>
      <c r="T15" s="148">
        <v>68</v>
      </c>
      <c r="U15" s="149"/>
      <c r="V15" s="23">
        <v>37</v>
      </c>
      <c r="W15" s="23">
        <v>2</v>
      </c>
      <c r="X15" s="23">
        <v>14</v>
      </c>
      <c r="Y15" s="24">
        <f>SUM(O15:X15)</f>
        <v>306</v>
      </c>
    </row>
    <row r="16" spans="1:25" ht="24" customHeight="1">
      <c r="A16" s="19">
        <v>2</v>
      </c>
      <c r="B16" s="20" t="s">
        <v>14</v>
      </c>
      <c r="C16" s="21"/>
      <c r="D16" s="22">
        <v>300</v>
      </c>
      <c r="E16" s="23">
        <v>327</v>
      </c>
      <c r="F16" s="24">
        <f>SUM(D16:E16)</f>
        <v>627</v>
      </c>
      <c r="G16" s="110">
        <v>131</v>
      </c>
      <c r="H16" s="110">
        <v>143</v>
      </c>
      <c r="I16" s="25">
        <f aca="true" t="shared" si="0" ref="I16:I21">SUM(G16:H16)</f>
        <v>274</v>
      </c>
      <c r="J16" s="101">
        <v>259</v>
      </c>
      <c r="K16" s="102">
        <v>6</v>
      </c>
      <c r="L16" s="102">
        <v>9</v>
      </c>
      <c r="M16" s="103"/>
      <c r="N16" s="104">
        <f>SUM(J16:M16)</f>
        <v>274</v>
      </c>
      <c r="O16" s="26">
        <v>2</v>
      </c>
      <c r="P16" s="148">
        <v>158</v>
      </c>
      <c r="Q16" s="149"/>
      <c r="R16" s="148">
        <v>42</v>
      </c>
      <c r="S16" s="149"/>
      <c r="T16" s="148">
        <v>32</v>
      </c>
      <c r="U16" s="149"/>
      <c r="V16" s="23">
        <v>18</v>
      </c>
      <c r="W16" s="23">
        <v>0</v>
      </c>
      <c r="X16" s="23">
        <v>7</v>
      </c>
      <c r="Y16" s="24">
        <f>SUM(O16:X16)</f>
        <v>259</v>
      </c>
    </row>
    <row r="17" spans="1:25" ht="21.75" customHeight="1">
      <c r="A17" s="19">
        <v>3</v>
      </c>
      <c r="B17" s="20" t="s">
        <v>14</v>
      </c>
      <c r="C17" s="21"/>
      <c r="D17" s="22">
        <v>345</v>
      </c>
      <c r="E17" s="23">
        <v>309</v>
      </c>
      <c r="F17" s="24">
        <f>SUM(D17:E17)</f>
        <v>654</v>
      </c>
      <c r="G17" s="110">
        <v>163</v>
      </c>
      <c r="H17" s="110">
        <v>131</v>
      </c>
      <c r="I17" s="25">
        <f t="shared" si="0"/>
        <v>294</v>
      </c>
      <c r="J17" s="101">
        <v>280</v>
      </c>
      <c r="K17" s="102">
        <v>4</v>
      </c>
      <c r="L17" s="102">
        <v>10</v>
      </c>
      <c r="M17" s="103">
        <v>0</v>
      </c>
      <c r="N17" s="104">
        <f>SUM(J17:M17)</f>
        <v>294</v>
      </c>
      <c r="O17" s="26">
        <v>1</v>
      </c>
      <c r="P17" s="148">
        <v>145</v>
      </c>
      <c r="Q17" s="149"/>
      <c r="R17" s="148">
        <v>54</v>
      </c>
      <c r="S17" s="149"/>
      <c r="T17" s="148">
        <v>35</v>
      </c>
      <c r="U17" s="149"/>
      <c r="V17" s="23">
        <v>32</v>
      </c>
      <c r="W17" s="23">
        <v>4</v>
      </c>
      <c r="X17" s="23">
        <v>9</v>
      </c>
      <c r="Y17" s="24">
        <f>SUM(O17:X17)</f>
        <v>280</v>
      </c>
    </row>
    <row r="18" spans="1:25" ht="26.25" customHeight="1">
      <c r="A18" s="19">
        <v>4</v>
      </c>
      <c r="B18" s="20" t="s">
        <v>15</v>
      </c>
      <c r="C18" s="27"/>
      <c r="D18" s="22">
        <v>370</v>
      </c>
      <c r="E18" s="23">
        <v>355</v>
      </c>
      <c r="F18" s="24">
        <f>SUM(D18:E18)</f>
        <v>725</v>
      </c>
      <c r="G18" s="109">
        <v>181</v>
      </c>
      <c r="H18" s="110">
        <v>153</v>
      </c>
      <c r="I18" s="25">
        <f t="shared" si="0"/>
        <v>334</v>
      </c>
      <c r="J18" s="101">
        <v>312</v>
      </c>
      <c r="K18" s="102">
        <v>10</v>
      </c>
      <c r="L18" s="102">
        <v>12</v>
      </c>
      <c r="M18" s="103">
        <v>0</v>
      </c>
      <c r="N18" s="104">
        <f>SUM(J18:M18)</f>
        <v>334</v>
      </c>
      <c r="O18" s="26">
        <v>4</v>
      </c>
      <c r="P18" s="148">
        <v>132</v>
      </c>
      <c r="Q18" s="149"/>
      <c r="R18" s="148">
        <v>69</v>
      </c>
      <c r="S18" s="149"/>
      <c r="T18" s="148">
        <v>52</v>
      </c>
      <c r="U18" s="149"/>
      <c r="V18" s="23">
        <v>46</v>
      </c>
      <c r="W18" s="23">
        <v>0</v>
      </c>
      <c r="X18" s="23">
        <v>9</v>
      </c>
      <c r="Y18" s="24">
        <f>SUM(O18:X18)</f>
        <v>312</v>
      </c>
    </row>
    <row r="19" spans="1:25" ht="21.75" customHeight="1" thickBot="1">
      <c r="A19" s="19">
        <v>5</v>
      </c>
      <c r="B19" s="28" t="s">
        <v>16</v>
      </c>
      <c r="C19" s="27"/>
      <c r="D19" s="22">
        <v>68</v>
      </c>
      <c r="E19" s="23">
        <v>51</v>
      </c>
      <c r="F19" s="24">
        <f>SUM(D19:E19)</f>
        <v>119</v>
      </c>
      <c r="G19" s="109">
        <v>31</v>
      </c>
      <c r="H19" s="110">
        <v>23</v>
      </c>
      <c r="I19" s="25">
        <f t="shared" si="0"/>
        <v>54</v>
      </c>
      <c r="J19" s="101">
        <v>53</v>
      </c>
      <c r="K19" s="99">
        <v>0</v>
      </c>
      <c r="L19" s="99">
        <v>1</v>
      </c>
      <c r="M19" s="103">
        <v>0</v>
      </c>
      <c r="N19" s="104">
        <f>SUM(J19:M19)</f>
        <v>54</v>
      </c>
      <c r="O19" s="26">
        <v>1</v>
      </c>
      <c r="P19" s="148">
        <v>22</v>
      </c>
      <c r="Q19" s="149"/>
      <c r="R19" s="148">
        <v>15</v>
      </c>
      <c r="S19" s="149"/>
      <c r="T19" s="148">
        <v>4</v>
      </c>
      <c r="U19" s="149"/>
      <c r="V19" s="23">
        <v>8</v>
      </c>
      <c r="W19" s="23">
        <v>2</v>
      </c>
      <c r="X19" s="23">
        <v>1</v>
      </c>
      <c r="Y19" s="24">
        <f>SUM(O19:X19)</f>
        <v>53</v>
      </c>
    </row>
    <row r="20" spans="1:25" ht="6" customHeight="1" hidden="1" thickBot="1">
      <c r="A20" s="19" t="s">
        <v>12</v>
      </c>
      <c r="B20" s="28" t="s">
        <v>12</v>
      </c>
      <c r="C20" s="27"/>
      <c r="D20" s="29"/>
      <c r="E20" s="30"/>
      <c r="F20" s="31"/>
      <c r="G20" s="111"/>
      <c r="H20" s="112"/>
      <c r="I20" s="25">
        <f t="shared" si="0"/>
        <v>0</v>
      </c>
      <c r="J20" s="29"/>
      <c r="K20" s="30"/>
      <c r="L20" s="30"/>
      <c r="M20" s="32"/>
      <c r="N20" s="25"/>
      <c r="O20" s="26"/>
      <c r="P20" s="23"/>
      <c r="Q20" s="23"/>
      <c r="R20" s="23"/>
      <c r="S20" s="23"/>
      <c r="T20" s="23"/>
      <c r="U20" s="23"/>
      <c r="V20" s="23"/>
      <c r="W20" s="23"/>
      <c r="X20" s="23"/>
      <c r="Y20" s="24"/>
    </row>
    <row r="21" spans="1:25" ht="6.75" customHeight="1" hidden="1" thickBot="1">
      <c r="A21" s="33"/>
      <c r="B21" s="34"/>
      <c r="C21" s="35"/>
      <c r="D21" s="36"/>
      <c r="E21" s="37"/>
      <c r="F21" s="38"/>
      <c r="G21" s="39"/>
      <c r="H21" s="40"/>
      <c r="I21" s="25">
        <f t="shared" si="0"/>
        <v>0</v>
      </c>
      <c r="J21" s="39"/>
      <c r="K21" s="40"/>
      <c r="L21" s="40"/>
      <c r="M21" s="41"/>
      <c r="N21" s="42"/>
      <c r="O21" s="43"/>
      <c r="P21" s="44"/>
      <c r="Q21" s="44"/>
      <c r="R21" s="44"/>
      <c r="S21" s="44"/>
      <c r="T21" s="44"/>
      <c r="U21" s="44"/>
      <c r="V21" s="44"/>
      <c r="W21" s="44"/>
      <c r="X21" s="44"/>
      <c r="Y21" s="45"/>
    </row>
    <row r="22" spans="1:25" ht="24" customHeight="1">
      <c r="A22" s="46"/>
      <c r="B22" s="47" t="s">
        <v>0</v>
      </c>
      <c r="C22" s="48"/>
      <c r="D22" s="49">
        <f aca="true" t="shared" si="1" ref="D22:V22">SUM(D15:D19)</f>
        <v>1408</v>
      </c>
      <c r="E22" s="50">
        <f t="shared" si="1"/>
        <v>1405</v>
      </c>
      <c r="F22" s="51">
        <f t="shared" si="1"/>
        <v>2813</v>
      </c>
      <c r="G22" s="49">
        <f t="shared" si="1"/>
        <v>671</v>
      </c>
      <c r="H22" s="50">
        <f t="shared" si="1"/>
        <v>604</v>
      </c>
      <c r="I22" s="51">
        <f t="shared" si="1"/>
        <v>1275</v>
      </c>
      <c r="J22" s="52">
        <f t="shared" si="1"/>
        <v>1210</v>
      </c>
      <c r="K22" s="53">
        <f t="shared" si="1"/>
        <v>27</v>
      </c>
      <c r="L22" s="53">
        <f t="shared" si="1"/>
        <v>38</v>
      </c>
      <c r="M22" s="54">
        <f t="shared" si="1"/>
        <v>0</v>
      </c>
      <c r="N22" s="55">
        <f t="shared" si="1"/>
        <v>1275</v>
      </c>
      <c r="O22" s="56"/>
      <c r="P22" s="151"/>
      <c r="Q22" s="152"/>
      <c r="R22" s="151"/>
      <c r="S22" s="152"/>
      <c r="T22" s="151"/>
      <c r="U22" s="152"/>
      <c r="V22" s="57"/>
      <c r="W22" s="57"/>
      <c r="X22" s="57"/>
      <c r="Y22" s="58"/>
    </row>
    <row r="23" spans="1:25" ht="27" customHeight="1">
      <c r="A23" s="59"/>
      <c r="B23" s="60"/>
      <c r="C23" s="61"/>
      <c r="D23" s="62"/>
      <c r="E23" s="60"/>
      <c r="F23" s="61"/>
      <c r="G23" s="59"/>
      <c r="H23" s="60"/>
      <c r="I23" s="61"/>
      <c r="J23" s="59"/>
      <c r="K23" s="60"/>
      <c r="L23" s="60"/>
      <c r="M23" s="63"/>
      <c r="N23" s="61"/>
      <c r="O23" s="126">
        <f>SUM(O15:O19)</f>
        <v>11</v>
      </c>
      <c r="P23" s="136">
        <f>SUM(P15:Q19)</f>
        <v>582</v>
      </c>
      <c r="Q23" s="137"/>
      <c r="R23" s="136">
        <f>SUM(R15:S19)</f>
        <v>237</v>
      </c>
      <c r="S23" s="138"/>
      <c r="T23" s="136">
        <f>SUM(T15:U19)</f>
        <v>191</v>
      </c>
      <c r="U23" s="137"/>
      <c r="V23" s="127">
        <f>SUM(V15:V19)</f>
        <v>141</v>
      </c>
      <c r="W23" s="127">
        <f>SUM(W15:W19)</f>
        <v>8</v>
      </c>
      <c r="X23" s="127">
        <f>SUM(X15:X19)</f>
        <v>40</v>
      </c>
      <c r="Y23" s="153">
        <f>SUM(Y15:Y19)</f>
        <v>1210</v>
      </c>
    </row>
    <row r="24" spans="1:25" ht="33" customHeight="1" thickBot="1">
      <c r="A24" s="64"/>
      <c r="B24" s="12" t="s">
        <v>17</v>
      </c>
      <c r="C24" s="65"/>
      <c r="D24" s="66"/>
      <c r="E24" s="67"/>
      <c r="F24" s="68"/>
      <c r="G24" s="69">
        <f>G22/D22</f>
        <v>0.4765625</v>
      </c>
      <c r="H24" s="70">
        <f>H22/E22</f>
        <v>0.4298932384341637</v>
      </c>
      <c r="I24" s="71">
        <f>I22/F22</f>
        <v>0.45325275506576607</v>
      </c>
      <c r="J24" s="69">
        <f>J22/I22</f>
        <v>0.9490196078431372</v>
      </c>
      <c r="K24" s="70">
        <f>K22/I22</f>
        <v>0.021176470588235293</v>
      </c>
      <c r="L24" s="72">
        <f>L22/I22</f>
        <v>0.02980392156862745</v>
      </c>
      <c r="M24" s="72">
        <f>M22/I22</f>
        <v>0</v>
      </c>
      <c r="N24" s="73"/>
      <c r="O24" s="74">
        <f>O22/J22</f>
        <v>0</v>
      </c>
      <c r="P24" s="75">
        <f>P22/J22</f>
        <v>0</v>
      </c>
      <c r="Q24" s="75">
        <f>Q22/J22</f>
        <v>0</v>
      </c>
      <c r="R24" s="75">
        <f>R22/J22</f>
        <v>0</v>
      </c>
      <c r="S24" s="75">
        <f>S22/J22</f>
        <v>0</v>
      </c>
      <c r="T24" s="75">
        <f>T22/J22</f>
        <v>0</v>
      </c>
      <c r="U24" s="75">
        <f>U22/J22</f>
        <v>0</v>
      </c>
      <c r="V24" s="75">
        <f>V22/J22</f>
        <v>0</v>
      </c>
      <c r="W24" s="75">
        <f>W22/J22</f>
        <v>0</v>
      </c>
      <c r="X24" s="75">
        <f>X22/J22</f>
        <v>0</v>
      </c>
      <c r="Y24" s="73">
        <v>1</v>
      </c>
    </row>
    <row r="25" spans="10:23" ht="12.75">
      <c r="J25" s="131">
        <f>SUM(J24:M24)</f>
        <v>0.9999999999999999</v>
      </c>
      <c r="K25" s="132"/>
      <c r="L25" s="132"/>
      <c r="M25" s="133"/>
      <c r="N25" s="76"/>
      <c r="U25" s="95"/>
      <c r="V25" s="95"/>
      <c r="W25" s="95"/>
    </row>
    <row r="26" spans="21:22" ht="12.75">
      <c r="U26" s="95"/>
      <c r="V26" s="95"/>
    </row>
    <row r="27" spans="21:22" ht="12.75">
      <c r="U27" s="94"/>
      <c r="V27" s="94"/>
    </row>
    <row r="36" ht="12.75">
      <c r="H36" s="125"/>
    </row>
    <row r="37" ht="12.75">
      <c r="J37" t="s">
        <v>22</v>
      </c>
    </row>
    <row r="38" ht="12.75">
      <c r="J38" s="124"/>
    </row>
  </sheetData>
  <mergeCells count="43">
    <mergeCell ref="P22:Q22"/>
    <mergeCell ref="R22:S22"/>
    <mergeCell ref="T22:U22"/>
    <mergeCell ref="O5:V5"/>
    <mergeCell ref="R19:S19"/>
    <mergeCell ref="T15:U15"/>
    <mergeCell ref="T16:U16"/>
    <mergeCell ref="T17:U17"/>
    <mergeCell ref="T18:U18"/>
    <mergeCell ref="T19:U19"/>
    <mergeCell ref="I3:J3"/>
    <mergeCell ref="R16:S16"/>
    <mergeCell ref="R17:S17"/>
    <mergeCell ref="R18:S18"/>
    <mergeCell ref="P16:Q16"/>
    <mergeCell ref="P17:Q17"/>
    <mergeCell ref="P18:Q18"/>
    <mergeCell ref="P19:Q19"/>
    <mergeCell ref="R10:S10"/>
    <mergeCell ref="T10:U10"/>
    <mergeCell ref="X12:X13"/>
    <mergeCell ref="P15:Q15"/>
    <mergeCell ref="R15:S15"/>
    <mergeCell ref="A2:AE2"/>
    <mergeCell ref="A7:AE7"/>
    <mergeCell ref="J10:N10"/>
    <mergeCell ref="V12:V13"/>
    <mergeCell ref="W12:W13"/>
    <mergeCell ref="B5:I5"/>
    <mergeCell ref="P11:Q11"/>
    <mergeCell ref="R11:S11"/>
    <mergeCell ref="T11:U11"/>
    <mergeCell ref="P10:Q10"/>
    <mergeCell ref="J25:M25"/>
    <mergeCell ref="O12:O13"/>
    <mergeCell ref="P12:P13"/>
    <mergeCell ref="U12:U13"/>
    <mergeCell ref="T12:T13"/>
    <mergeCell ref="R12:R13"/>
    <mergeCell ref="S12:S13"/>
    <mergeCell ref="P23:Q23"/>
    <mergeCell ref="T23:U23"/>
    <mergeCell ref="R23:S23"/>
  </mergeCells>
  <printOptions horizontalCentered="1" verticalCentered="1"/>
  <pageMargins left="0.2" right="0.36" top="0.984251968503937" bottom="0.984251968503937" header="0.5118110236220472" footer="0.5118110236220472"/>
  <pageSetup fitToWidth="2" fitToHeight="1" horizontalDpi="180" verticalDpi="180" orientation="landscape" paperSize="9" scale="77" r:id="rId2"/>
  <colBreaks count="2" manualBreakCount="2">
    <brk id="25" max="65535" man="1"/>
    <brk id="2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antonella</dc:creator>
  <cp:keywords/>
  <dc:description/>
  <cp:lastModifiedBy>marradi</cp:lastModifiedBy>
  <cp:lastPrinted>2015-06-01T00:46:10Z</cp:lastPrinted>
  <dcterms:created xsi:type="dcterms:W3CDTF">2006-04-04T14:01:59Z</dcterms:created>
  <dcterms:modified xsi:type="dcterms:W3CDTF">2015-06-01T01:34:18Z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