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270" activeTab="0"/>
  </bookViews>
  <sheets>
    <sheet name="Schema MONTANTE 2014 per Comune" sheetId="1" r:id="rId1"/>
    <sheet name="PF" sheetId="2" r:id="rId2"/>
  </sheets>
  <externalReferences>
    <externalReference r:id="rId5"/>
    <externalReference r:id="rId6"/>
    <externalReference r:id="rId7"/>
  </externalReferences>
  <definedNames>
    <definedName name="AC_PEF_2015_costi_comunali">'[1]dati base raccolte'!$BO$5:$BO$140</definedName>
    <definedName name="_xlnm.Print_Area" localSheetId="1">'PF'!$A$1:$F$25</definedName>
    <definedName name="_xlnm.Print_Area" localSheetId="0">'Schema MONTANTE 2014 per Comune'!$A$1:$D$18</definedName>
    <definedName name="CCD_PEF_2015_gestore">'[2]dati base raccolte'!$EF$5:$EF$140</definedName>
    <definedName name="CRD_PEF_2015_gestore">'[2]dati base raccolte'!$BW$5:$BW$140</definedName>
    <definedName name="CRD_progetti_2015_avvio">'[2]dati base raccolte'!$CA$5:$CA$140</definedName>
    <definedName name="CRD_progetti_2015_no_avvio">'[2]dati base raccolte'!$BZ$5:$BZ$140</definedName>
    <definedName name="CRT_PEF_2015_gestore_senza_nuovi_progetti">'[1]dati base raccolte'!$AR$5:$AR$140</definedName>
    <definedName name="CRT_progetti_2015">'[1]dati base raccolte'!$AO$5:$AO$140</definedName>
    <definedName name="CTS_PEF_2015_costi_comunali">'[1]dati base raccolte'!$AY$5:$AY$140</definedName>
    <definedName name="CTS_PEF_2015_gestore">'[1]dati base raccolte'!$AX$5:$AX$140</definedName>
    <definedName name="oneri_smaltimenti">'[3]parametri'!$D$2:$F$12</definedName>
    <definedName name="ricavi_CTR_PEF_2015_ricavi_comunali">'[1]dati base raccolte'!$CQ$5:$CQ$140</definedName>
    <definedName name="servizi_extra_2015">'[2]dati base raccolte'!$EC$5:$EC$140</definedName>
  </definedNames>
  <calcPr fullCalcOnLoad="1"/>
</workbook>
</file>

<file path=xl/sharedStrings.xml><?xml version="1.0" encoding="utf-8"?>
<sst xmlns="http://schemas.openxmlformats.org/spreadsheetml/2006/main" count="63" uniqueCount="51">
  <si>
    <t>COMUNE di</t>
  </si>
  <si>
    <t>PEF 2014 quota Gestore</t>
  </si>
  <si>
    <t>+</t>
  </si>
  <si>
    <t xml:space="preserve"> di cui Quota SGRUA</t>
  </si>
  <si>
    <t>iva 10% sulla quota SGRUA</t>
  </si>
  <si>
    <t xml:space="preserve"> di cui Quota Terremoto</t>
  </si>
  <si>
    <t>(iva esente)</t>
  </si>
  <si>
    <t xml:space="preserve"> di cui Quota Atersir</t>
  </si>
  <si>
    <t>iva 10% sulla quota Atersir</t>
  </si>
  <si>
    <t>iva 22% sulla quota Gestione TARI</t>
  </si>
  <si>
    <t>-</t>
  </si>
  <si>
    <t>MIUR</t>
  </si>
  <si>
    <t>Servizi Comunali</t>
  </si>
  <si>
    <t>Insoluto</t>
  </si>
  <si>
    <t>Sconti UD</t>
  </si>
  <si>
    <t>Sconti UND</t>
  </si>
  <si>
    <t>TOTALE MONTANTE</t>
  </si>
  <si>
    <t>TOTALE PRELIEVO COMUNALE</t>
  </si>
  <si>
    <t>MARRADI</t>
  </si>
  <si>
    <t>Schema di calcolo del montante 2015</t>
  </si>
  <si>
    <t>Gestione TARI 2015</t>
  </si>
  <si>
    <t>VOCI D.P.R. 158/99</t>
  </si>
  <si>
    <t>COSTI DEL SERVIZIO ANNO 2015</t>
  </si>
  <si>
    <t>Gestore</t>
  </si>
  <si>
    <t>Comune</t>
  </si>
  <si>
    <t>Totale</t>
  </si>
  <si>
    <t>CSL</t>
  </si>
  <si>
    <t>CRT</t>
  </si>
  <si>
    <t>CTS</t>
  </si>
  <si>
    <t>AC</t>
  </si>
  <si>
    <t>CGIND (A)</t>
  </si>
  <si>
    <t>CRD</t>
  </si>
  <si>
    <t>CTR</t>
  </si>
  <si>
    <t>CONAI</t>
  </si>
  <si>
    <t>CGD (B)</t>
  </si>
  <si>
    <t>CG (A+B)</t>
  </si>
  <si>
    <t>CARC</t>
  </si>
  <si>
    <t>CGG</t>
  </si>
  <si>
    <t>CCD</t>
  </si>
  <si>
    <t>CC</t>
  </si>
  <si>
    <t>Rn</t>
  </si>
  <si>
    <t>Amm</t>
  </si>
  <si>
    <t>Acc</t>
  </si>
  <si>
    <t>CKn</t>
  </si>
  <si>
    <t>Ctot</t>
  </si>
  <si>
    <t>Iva e addizionale provinciale escluse</t>
  </si>
  <si>
    <t>Quota Atersir nei CGG Gestore (erogatore)</t>
  </si>
  <si>
    <t>Quota terremoto nei CCD Gestore (erogatore)</t>
  </si>
  <si>
    <t>Calcolato su 638.775,74 dato da 564,264 + 56,426,4 +15,797 + 3.475,34 - 1.187</t>
  </si>
  <si>
    <t>ALLEGATO "A"</t>
  </si>
  <si>
    <t>Addizionale Provinciale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</si>
</sst>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.00\ [$€-1]"/>
    <numFmt numFmtId="166" formatCode="0.0%"/>
    <numFmt numFmtId="167" formatCode="#,##0_ ;\-#,##0\ "/>
    <numFmt numFmtId="168" formatCode="&quot; € &quot;#,##0.00&quot; &quot;;&quot;-€ &quot;#,##0.00&quot; &quot;;&quot; € -&quot;#&quot; &quot;;@&quot; &quot;"/>
    <numFmt numFmtId="169" formatCode="_-[$€]\ * #,##0.00_-;\-[$€]\ * #,##0.00_-;_-[$€]\ * &quot;-&quot;??_-;_-@_-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9"/>
      <name val="Verdana"/>
      <family val="2"/>
    </font>
    <font>
      <b/>
      <sz val="12"/>
      <color indexed="57"/>
      <name val="Verdana"/>
      <family val="2"/>
    </font>
    <font>
      <b/>
      <sz val="10"/>
      <color indexed="9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10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9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10"/>
      <color indexed="8"/>
      <name val="Arial1"/>
      <family val="0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thin"/>
      <bottom style="hair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/>
      <right style="thin"/>
      <top style="hair"/>
      <bottom style="hair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hair"/>
    </border>
    <border>
      <left style="medium"/>
      <right style="medium"/>
      <top style="thin"/>
      <bottom/>
    </border>
    <border>
      <left style="thin"/>
      <right style="thin"/>
      <top style="hair"/>
      <bottom style="hair"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44" fontId="0" fillId="0" borderId="0" applyFont="0" applyFill="0" applyBorder="0" applyAlignment="0" applyProtection="0"/>
    <xf numFmtId="168" fontId="17" fillId="0" borderId="0">
      <alignment/>
      <protection/>
    </xf>
    <xf numFmtId="0" fontId="2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9" fontId="4" fillId="0" borderId="0">
      <alignment/>
      <protection/>
    </xf>
    <xf numFmtId="0" fontId="11" fillId="0" borderId="0">
      <alignment/>
      <protection/>
    </xf>
    <xf numFmtId="0" fontId="0" fillId="23" borderId="4" applyNumberFormat="0" applyFont="0" applyAlignment="0" applyProtection="0"/>
    <xf numFmtId="0" fontId="25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 horizontal="right" vertical="center" indent="1"/>
    </xf>
    <xf numFmtId="0" fontId="1" fillId="0" borderId="11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6" xfId="0" applyFill="1" applyBorder="1" applyAlignment="1">
      <alignment horizontal="left" vertical="center" wrapText="1"/>
    </xf>
    <xf numFmtId="43" fontId="0" fillId="0" borderId="0" xfId="46" applyNumberFormat="1" applyFont="1" applyBorder="1" applyAlignment="1">
      <alignment vertical="center"/>
    </xf>
    <xf numFmtId="0" fontId="0" fillId="0" borderId="17" xfId="0" applyBorder="1" applyAlignment="1">
      <alignment horizontal="left" vertical="center" indent="1"/>
    </xf>
    <xf numFmtId="0" fontId="0" fillId="0" borderId="16" xfId="0" applyFill="1" applyBorder="1" applyAlignment="1" quotePrefix="1">
      <alignment horizontal="left" vertical="center" wrapText="1" indent="3"/>
    </xf>
    <xf numFmtId="0" fontId="0" fillId="0" borderId="17" xfId="0" applyBorder="1" applyAlignment="1">
      <alignment/>
    </xf>
    <xf numFmtId="0" fontId="0" fillId="0" borderId="18" xfId="0" applyFill="1" applyBorder="1" applyAlignment="1" quotePrefix="1">
      <alignment horizontal="left" vertical="center" wrapText="1" indent="3"/>
    </xf>
    <xf numFmtId="43" fontId="0" fillId="0" borderId="19" xfId="46" applyNumberFormat="1" applyFont="1" applyBorder="1" applyAlignment="1">
      <alignment vertical="center"/>
    </xf>
    <xf numFmtId="0" fontId="0" fillId="0" borderId="20" xfId="0" applyFill="1" applyBorder="1" applyAlignment="1">
      <alignment horizontal="left" vertical="center" wrapText="1"/>
    </xf>
    <xf numFmtId="43" fontId="0" fillId="0" borderId="21" xfId="46" applyNumberFormat="1" applyFont="1" applyBorder="1" applyAlignment="1">
      <alignment vertical="center"/>
    </xf>
    <xf numFmtId="0" fontId="0" fillId="0" borderId="22" xfId="0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18" xfId="0" applyFill="1" applyBorder="1" applyAlignment="1">
      <alignment horizontal="left" vertical="center" wrapText="1"/>
    </xf>
    <xf numFmtId="0" fontId="0" fillId="0" borderId="24" xfId="0" applyBorder="1" applyAlignment="1">
      <alignment/>
    </xf>
    <xf numFmtId="43" fontId="1" fillId="0" borderId="25" xfId="46" applyNumberFormat="1" applyFont="1" applyBorder="1" applyAlignment="1">
      <alignment vertical="center"/>
    </xf>
    <xf numFmtId="0" fontId="0" fillId="0" borderId="26" xfId="0" applyBorder="1" applyAlignment="1">
      <alignment/>
    </xf>
    <xf numFmtId="0" fontId="0" fillId="0" borderId="0" xfId="0" applyFill="1" applyBorder="1" applyAlignment="1">
      <alignment horizontal="left" vertical="center" wrapText="1"/>
    </xf>
    <xf numFmtId="164" fontId="0" fillId="0" borderId="0" xfId="46" applyNumberFormat="1" applyFont="1" applyAlignment="1">
      <alignment/>
    </xf>
    <xf numFmtId="43" fontId="1" fillId="0" borderId="0" xfId="46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43" fontId="1" fillId="0" borderId="25" xfId="0" applyNumberFormat="1" applyFont="1" applyBorder="1" applyAlignment="1">
      <alignment/>
    </xf>
    <xf numFmtId="0" fontId="5" fillId="0" borderId="0" xfId="53" applyFont="1">
      <alignment/>
      <protection/>
    </xf>
    <xf numFmtId="165" fontId="6" fillId="0" borderId="27" xfId="53" applyNumberFormat="1" applyFont="1" applyFill="1" applyBorder="1" applyAlignment="1">
      <alignment vertical="center"/>
      <protection/>
    </xf>
    <xf numFmtId="0" fontId="8" fillId="20" borderId="28" xfId="53" applyFont="1" applyFill="1" applyBorder="1" applyAlignment="1">
      <alignment horizontal="center" vertical="center" wrapText="1"/>
      <protection/>
    </xf>
    <xf numFmtId="165" fontId="6" fillId="0" borderId="29" xfId="53" applyNumberFormat="1" applyFont="1" applyFill="1" applyBorder="1" applyAlignment="1">
      <alignment vertical="center"/>
      <protection/>
    </xf>
    <xf numFmtId="165" fontId="9" fillId="0" borderId="24" xfId="53" applyNumberFormat="1" applyFont="1" applyFill="1" applyBorder="1" applyAlignment="1">
      <alignment horizontal="center" vertical="center"/>
      <protection/>
    </xf>
    <xf numFmtId="165" fontId="9" fillId="0" borderId="25" xfId="53" applyNumberFormat="1" applyFont="1" applyFill="1" applyBorder="1" applyAlignment="1">
      <alignment horizontal="center" vertical="center"/>
      <protection/>
    </xf>
    <xf numFmtId="165" fontId="9" fillId="0" borderId="26" xfId="53" applyNumberFormat="1" applyFont="1" applyFill="1" applyBorder="1" applyAlignment="1">
      <alignment horizontal="center" vertical="center"/>
      <protection/>
    </xf>
    <xf numFmtId="165" fontId="9" fillId="0" borderId="30" xfId="53" applyNumberFormat="1" applyFont="1" applyFill="1" applyBorder="1" applyAlignment="1">
      <alignment vertical="center"/>
      <protection/>
    </xf>
    <xf numFmtId="4" fontId="10" fillId="0" borderId="31" xfId="53" applyNumberFormat="1" applyFont="1" applyBorder="1" applyAlignment="1">
      <alignment vertical="center"/>
      <protection/>
    </xf>
    <xf numFmtId="165" fontId="12" fillId="0" borderId="32" xfId="55" applyNumberFormat="1" applyFont="1" applyFill="1" applyBorder="1" applyAlignment="1">
      <alignment horizontal="right" vertical="center" wrapText="1"/>
      <protection/>
    </xf>
    <xf numFmtId="165" fontId="12" fillId="0" borderId="33" xfId="55" applyNumberFormat="1" applyFont="1" applyFill="1" applyBorder="1" applyAlignment="1">
      <alignment horizontal="right" vertical="center" wrapText="1"/>
      <protection/>
    </xf>
    <xf numFmtId="165" fontId="9" fillId="0" borderId="34" xfId="53" applyNumberFormat="1" applyFont="1" applyFill="1" applyBorder="1" applyAlignment="1">
      <alignment vertical="center"/>
      <protection/>
    </xf>
    <xf numFmtId="4" fontId="10" fillId="0" borderId="35" xfId="53" applyNumberFormat="1" applyFont="1" applyBorder="1" applyAlignment="1">
      <alignment vertical="center"/>
      <protection/>
    </xf>
    <xf numFmtId="4" fontId="10" fillId="0" borderId="35" xfId="53" applyNumberFormat="1" applyFont="1" applyFill="1" applyBorder="1" applyAlignment="1">
      <alignment vertical="center"/>
      <protection/>
    </xf>
    <xf numFmtId="165" fontId="9" fillId="0" borderId="36" xfId="53" applyNumberFormat="1" applyFont="1" applyFill="1" applyBorder="1" applyAlignment="1">
      <alignment vertical="center"/>
      <protection/>
    </xf>
    <xf numFmtId="165" fontId="6" fillId="0" borderId="37" xfId="53" applyNumberFormat="1" applyFont="1" applyFill="1" applyBorder="1" applyAlignment="1">
      <alignment vertical="center"/>
      <protection/>
    </xf>
    <xf numFmtId="4" fontId="13" fillId="0" borderId="38" xfId="55" applyNumberFormat="1" applyFont="1" applyFill="1" applyBorder="1" applyAlignment="1">
      <alignment horizontal="right" vertical="center" wrapText="1"/>
      <protection/>
    </xf>
    <xf numFmtId="165" fontId="13" fillId="0" borderId="38" xfId="55" applyNumberFormat="1" applyFont="1" applyFill="1" applyBorder="1" applyAlignment="1">
      <alignment horizontal="right" vertical="center" wrapText="1"/>
      <protection/>
    </xf>
    <xf numFmtId="165" fontId="9" fillId="0" borderId="39" xfId="53" applyNumberFormat="1" applyFont="1" applyFill="1" applyBorder="1" applyAlignment="1">
      <alignment vertical="center"/>
      <protection/>
    </xf>
    <xf numFmtId="4" fontId="10" fillId="0" borderId="40" xfId="53" applyNumberFormat="1" applyFont="1" applyBorder="1" applyAlignment="1">
      <alignment vertical="center"/>
      <protection/>
    </xf>
    <xf numFmtId="165" fontId="9" fillId="0" borderId="41" xfId="53" applyNumberFormat="1" applyFont="1" applyFill="1" applyBorder="1" applyAlignment="1">
      <alignment vertical="center"/>
      <protection/>
    </xf>
    <xf numFmtId="4" fontId="10" fillId="0" borderId="42" xfId="53" applyNumberFormat="1" applyFont="1" applyBorder="1" applyAlignment="1">
      <alignment vertical="center"/>
      <protection/>
    </xf>
    <xf numFmtId="165" fontId="9" fillId="0" borderId="43" xfId="53" applyNumberFormat="1" applyFont="1" applyFill="1" applyBorder="1" applyAlignment="1">
      <alignment vertical="center"/>
      <protection/>
    </xf>
    <xf numFmtId="165" fontId="12" fillId="0" borderId="0" xfId="55" applyNumberFormat="1" applyFont="1" applyFill="1" applyBorder="1" applyAlignment="1">
      <alignment horizontal="right" vertical="center" wrapText="1"/>
      <protection/>
    </xf>
    <xf numFmtId="165" fontId="5" fillId="0" borderId="0" xfId="53" applyNumberFormat="1" applyFont="1">
      <alignment/>
      <protection/>
    </xf>
    <xf numFmtId="165" fontId="14" fillId="20" borderId="37" xfId="53" applyNumberFormat="1" applyFont="1" applyFill="1" applyBorder="1" applyAlignment="1">
      <alignment vertical="center"/>
      <protection/>
    </xf>
    <xf numFmtId="4" fontId="15" fillId="20" borderId="44" xfId="55" applyNumberFormat="1" applyFont="1" applyFill="1" applyBorder="1" applyAlignment="1">
      <alignment horizontal="right" vertical="center" wrapText="1"/>
      <protection/>
    </xf>
    <xf numFmtId="165" fontId="15" fillId="20" borderId="44" xfId="55" applyNumberFormat="1" applyFont="1" applyFill="1" applyBorder="1" applyAlignment="1">
      <alignment horizontal="right" vertical="center" wrapText="1"/>
      <protection/>
    </xf>
    <xf numFmtId="165" fontId="16" fillId="0" borderId="0" xfId="53" applyNumberFormat="1" applyFont="1" applyFill="1" applyBorder="1">
      <alignment/>
      <protection/>
    </xf>
    <xf numFmtId="0" fontId="4" fillId="0" borderId="45" xfId="53" applyBorder="1" applyAlignment="1">
      <alignment wrapText="1"/>
      <protection/>
    </xf>
    <xf numFmtId="165" fontId="12" fillId="0" borderId="45" xfId="55" applyNumberFormat="1" applyFont="1" applyFill="1" applyBorder="1" applyAlignment="1">
      <alignment horizontal="right" vertical="center" wrapText="1"/>
      <protection/>
    </xf>
    <xf numFmtId="166" fontId="5" fillId="0" borderId="0" xfId="60" applyNumberFormat="1" applyFont="1" applyBorder="1" applyAlignment="1">
      <alignment horizontal="center"/>
    </xf>
    <xf numFmtId="167" fontId="5" fillId="0" borderId="0" xfId="49" applyNumberFormat="1" applyFont="1" applyFill="1" applyBorder="1" applyAlignment="1">
      <alignment/>
    </xf>
    <xf numFmtId="4" fontId="5" fillId="0" borderId="0" xfId="53" applyNumberFormat="1" applyFont="1">
      <alignment/>
      <protection/>
    </xf>
    <xf numFmtId="0" fontId="5" fillId="0" borderId="0" xfId="53" applyFont="1" applyBorder="1">
      <alignment/>
      <protection/>
    </xf>
    <xf numFmtId="167" fontId="5" fillId="0" borderId="0" xfId="53" applyNumberFormat="1" applyFont="1" applyBorder="1">
      <alignment/>
      <protection/>
    </xf>
    <xf numFmtId="165" fontId="5" fillId="0" borderId="0" xfId="53" applyNumberFormat="1" applyFont="1" applyBorder="1">
      <alignment/>
      <protection/>
    </xf>
    <xf numFmtId="0" fontId="0" fillId="0" borderId="0" xfId="0" applyAlignment="1">
      <alignment wrapText="1"/>
    </xf>
    <xf numFmtId="43" fontId="0" fillId="0" borderId="21" xfId="46" applyNumberFormat="1" applyFont="1" applyFill="1" applyBorder="1" applyAlignment="1">
      <alignment vertical="center"/>
    </xf>
    <xf numFmtId="43" fontId="0" fillId="0" borderId="19" xfId="46" applyNumberFormat="1" applyFont="1" applyFill="1" applyBorder="1" applyAlignment="1">
      <alignment vertical="center"/>
    </xf>
    <xf numFmtId="41" fontId="4" fillId="10" borderId="0" xfId="47" applyFont="1" applyFill="1" applyBorder="1" applyAlignment="1" applyProtection="1">
      <alignment wrapText="1"/>
      <protection/>
    </xf>
    <xf numFmtId="0" fontId="3" fillId="0" borderId="46" xfId="0" applyFont="1" applyFill="1" applyBorder="1" applyAlignment="1">
      <alignment horizontal="left" vertical="center" wrapText="1"/>
    </xf>
    <xf numFmtId="43" fontId="0" fillId="0" borderId="0" xfId="0" applyNumberFormat="1" applyAlignment="1">
      <alignment/>
    </xf>
    <xf numFmtId="0" fontId="0" fillId="0" borderId="23" xfId="0" applyBorder="1" applyAlignment="1">
      <alignment wrapText="1"/>
    </xf>
    <xf numFmtId="43" fontId="0" fillId="0" borderId="47" xfId="46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43" fontId="0" fillId="0" borderId="11" xfId="0" applyNumberFormat="1" applyFill="1" applyBorder="1" applyAlignment="1">
      <alignment/>
    </xf>
    <xf numFmtId="41" fontId="4" fillId="0" borderId="0" xfId="47" applyFont="1" applyFill="1" applyBorder="1" applyAlignment="1" applyProtection="1">
      <alignment wrapText="1"/>
      <protection/>
    </xf>
    <xf numFmtId="0" fontId="0" fillId="0" borderId="0" xfId="0" applyFill="1" applyAlignment="1">
      <alignment/>
    </xf>
    <xf numFmtId="0" fontId="1" fillId="0" borderId="19" xfId="0" applyFont="1" applyFill="1" applyBorder="1" applyAlignment="1">
      <alignment horizontal="left" vertical="top" indent="1"/>
    </xf>
    <xf numFmtId="0" fontId="7" fillId="0" borderId="48" xfId="53" applyFont="1" applyFill="1" applyBorder="1" applyAlignment="1">
      <alignment horizontal="center" vertical="center"/>
      <protection/>
    </xf>
    <xf numFmtId="0" fontId="7" fillId="0" borderId="49" xfId="53" applyFont="1" applyFill="1" applyBorder="1" applyAlignment="1">
      <alignment horizontal="center" vertical="center"/>
      <protection/>
    </xf>
    <xf numFmtId="0" fontId="8" fillId="20" borderId="28" xfId="53" applyFont="1" applyFill="1" applyBorder="1" applyAlignment="1">
      <alignment horizontal="center" vertical="center"/>
      <protection/>
    </xf>
    <xf numFmtId="0" fontId="8" fillId="20" borderId="48" xfId="53" applyFont="1" applyFill="1" applyBorder="1" applyAlignment="1">
      <alignment horizontal="center" vertical="center"/>
      <protection/>
    </xf>
    <xf numFmtId="0" fontId="8" fillId="20" borderId="49" xfId="53" applyFont="1" applyFill="1" applyBorder="1" applyAlignment="1">
      <alignment horizontal="center" vertical="center"/>
      <protection/>
    </xf>
  </cellXfs>
  <cellStyles count="59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xcel Built-in Currency" xfId="44"/>
    <cellStyle name="Input" xfId="45"/>
    <cellStyle name="Comma" xfId="46"/>
    <cellStyle name="Comma [0]" xfId="47"/>
    <cellStyle name="Migliaia 2" xfId="48"/>
    <cellStyle name="Migliaia 3" xfId="49"/>
    <cellStyle name="Neutrale" xfId="50"/>
    <cellStyle name="Normale 2" xfId="51"/>
    <cellStyle name="Normale 3" xfId="52"/>
    <cellStyle name="Normale 4" xfId="53"/>
    <cellStyle name="Normale 5" xfId="54"/>
    <cellStyle name="Normale_Foglio1" xfId="55"/>
    <cellStyle name="Nota" xfId="56"/>
    <cellStyle name="Output" xfId="57"/>
    <cellStyle name="Percent" xfId="58"/>
    <cellStyle name="Percentuale 2" xfId="59"/>
    <cellStyle name="Percentuale 3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OBO\SERVIZIO%20GESTIONE%20RIFIUTI\Doc\Elaborazioni%20ATO%202015\PEF%202015\pef_2015_HERA_2015_03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OBO\SERVIZIO%20GESTIONE%20RIFIUTI\Doc\Elaborazioni%20ATO%202015\PEF%202015\HERA%20BO-IF\pef_2015_HERA_2015_03_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ven.sibani\Desktop\pef_2015_HERA_2015_04_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ronto DPR"/>
      <sheetName val="DPR comune"/>
      <sheetName val="DPR province"/>
      <sheetName val="DPR totale"/>
      <sheetName val="ConfrontoPEF"/>
      <sheetName val="PEF_2015"/>
      <sheetName val="dati base raccolte"/>
      <sheetName val="parametri"/>
      <sheetName val="CSL"/>
      <sheetName val="CRT"/>
      <sheetName val="CTS"/>
      <sheetName val="AC"/>
      <sheetName val="CRD"/>
      <sheetName val="CGG"/>
      <sheetName val="CCD"/>
      <sheetName val="AMM"/>
      <sheetName val="REM"/>
      <sheetName val="ex754"/>
      <sheetName val="costicomunali"/>
      <sheetName val="Foglio1"/>
      <sheetName val="Foglio2"/>
      <sheetName val="Foglio3"/>
      <sheetName val="Foglio4"/>
      <sheetName val="Foglio7"/>
      <sheetName val="Foglio5"/>
      <sheetName val="Foglio6"/>
      <sheetName val="perequazione tra bacini"/>
      <sheetName val="perequazione Rimini"/>
      <sheetName val="perequazione ForliCesena"/>
      <sheetName val="perequazione Ravenna"/>
      <sheetName val="perequazione Ferrara"/>
      <sheetName val="perequazione Bologna"/>
      <sheetName val="perequazione Modena"/>
      <sheetName val="PEF comuni"/>
      <sheetName val="grafico comuni"/>
      <sheetName val="Foglio8"/>
    </sheetNames>
    <sheetDataSet>
      <sheetData sheetId="6">
        <row r="5">
          <cell r="AO5">
            <v>0</v>
          </cell>
          <cell r="AR5">
            <v>54689.19</v>
          </cell>
          <cell r="AX5">
            <v>114223.90832945229</v>
          </cell>
          <cell r="AY5">
            <v>112381.7314092017</v>
          </cell>
          <cell r="BO5">
            <v>0</v>
          </cell>
          <cell r="CQ5">
            <v>0</v>
          </cell>
        </row>
        <row r="6">
          <cell r="AO6">
            <v>0</v>
          </cell>
          <cell r="AR6">
            <v>247016.26</v>
          </cell>
          <cell r="AX6">
            <v>265055.4042177361</v>
          </cell>
          <cell r="AY6">
            <v>260780.65162540425</v>
          </cell>
          <cell r="BO6">
            <v>0</v>
          </cell>
          <cell r="CQ6">
            <v>0</v>
          </cell>
        </row>
        <row r="7">
          <cell r="AO7">
            <v>0</v>
          </cell>
          <cell r="AR7">
            <v>280950.61</v>
          </cell>
          <cell r="AX7">
            <v>260446.398018613</v>
          </cell>
          <cell r="AY7">
            <v>256245.97841811704</v>
          </cell>
          <cell r="BO7">
            <v>0</v>
          </cell>
          <cell r="CQ7">
            <v>0</v>
          </cell>
        </row>
        <row r="8">
          <cell r="AO8">
            <v>0</v>
          </cell>
          <cell r="AR8">
            <v>687106.53</v>
          </cell>
          <cell r="AX8">
            <v>929241.3846139428</v>
          </cell>
          <cell r="AY8">
            <v>914254.7933029528</v>
          </cell>
          <cell r="BO8">
            <v>0</v>
          </cell>
          <cell r="CQ8">
            <v>0</v>
          </cell>
        </row>
        <row r="9">
          <cell r="AO9">
            <v>0</v>
          </cell>
          <cell r="AR9">
            <v>333311.78</v>
          </cell>
          <cell r="AX9">
            <v>387629.9216469809</v>
          </cell>
          <cell r="AY9">
            <v>381378.3154316078</v>
          </cell>
          <cell r="BO9">
            <v>0</v>
          </cell>
          <cell r="CQ9">
            <v>0</v>
          </cell>
        </row>
        <row r="10">
          <cell r="AO10">
            <v>0</v>
          </cell>
          <cell r="AR10">
            <v>238342.32</v>
          </cell>
          <cell r="AX10">
            <v>275013.3736730501</v>
          </cell>
          <cell r="AY10">
            <v>270578.0212398318</v>
          </cell>
          <cell r="BO10">
            <v>0</v>
          </cell>
          <cell r="CQ10">
            <v>0</v>
          </cell>
        </row>
        <row r="11">
          <cell r="AO11">
            <v>0</v>
          </cell>
          <cell r="AR11">
            <v>144169.22</v>
          </cell>
          <cell r="AX11">
            <v>162168.3760993164</v>
          </cell>
          <cell r="AY11">
            <v>159552.9618308515</v>
          </cell>
          <cell r="BO11">
            <v>0</v>
          </cell>
          <cell r="CQ11">
            <v>0</v>
          </cell>
        </row>
        <row r="12">
          <cell r="AO12">
            <v>0</v>
          </cell>
          <cell r="AR12">
            <v>86611.99</v>
          </cell>
          <cell r="AX12">
            <v>51649.026106155776</v>
          </cell>
          <cell r="AY12">
            <v>50816.04249320015</v>
          </cell>
          <cell r="BO12">
            <v>0</v>
          </cell>
          <cell r="CQ12">
            <v>0</v>
          </cell>
        </row>
        <row r="13">
          <cell r="AO13">
            <v>0</v>
          </cell>
          <cell r="AR13">
            <v>134382.92</v>
          </cell>
          <cell r="AX13">
            <v>83598.01678971456</v>
          </cell>
          <cell r="AY13">
            <v>82249.76720378244</v>
          </cell>
          <cell r="BO13">
            <v>0</v>
          </cell>
          <cell r="CQ13">
            <v>0</v>
          </cell>
        </row>
        <row r="14">
          <cell r="AO14">
            <v>0</v>
          </cell>
          <cell r="AR14">
            <v>78039.74</v>
          </cell>
          <cell r="AX14">
            <v>108166.3775601364</v>
          </cell>
          <cell r="AY14">
            <v>106421.89510280646</v>
          </cell>
          <cell r="BO14">
            <v>0</v>
          </cell>
          <cell r="CQ14">
            <v>0</v>
          </cell>
        </row>
        <row r="15">
          <cell r="AO15">
            <v>0</v>
          </cell>
          <cell r="AR15">
            <v>101513.29</v>
          </cell>
          <cell r="AX15">
            <v>149786.10585191412</v>
          </cell>
          <cell r="AY15">
            <v>147370.38998988335</v>
          </cell>
          <cell r="BO15">
            <v>0</v>
          </cell>
          <cell r="CQ15">
            <v>0</v>
          </cell>
        </row>
        <row r="16">
          <cell r="AO16">
            <v>0</v>
          </cell>
          <cell r="AR16">
            <v>122074.73</v>
          </cell>
          <cell r="AX16">
            <v>139591.99355291703</v>
          </cell>
          <cell r="AY16">
            <v>137340.6859892391</v>
          </cell>
          <cell r="BO16">
            <v>0</v>
          </cell>
          <cell r="CQ16">
            <v>0</v>
          </cell>
        </row>
        <row r="17">
          <cell r="AO17">
            <v>0</v>
          </cell>
          <cell r="AR17">
            <v>5130312.04</v>
          </cell>
          <cell r="AX17">
            <v>6317005.907800736</v>
          </cell>
          <cell r="AY17">
            <v>6215126.689529963</v>
          </cell>
          <cell r="BO17">
            <v>0</v>
          </cell>
          <cell r="CQ17">
            <v>0</v>
          </cell>
        </row>
        <row r="18">
          <cell r="AO18">
            <v>0</v>
          </cell>
          <cell r="AR18">
            <v>59511.68</v>
          </cell>
          <cell r="AX18">
            <v>54334.6368655019</v>
          </cell>
          <cell r="AY18">
            <v>53458.340339952054</v>
          </cell>
          <cell r="BO18">
            <v>0</v>
          </cell>
          <cell r="CQ18">
            <v>0</v>
          </cell>
        </row>
        <row r="19">
          <cell r="AO19">
            <v>0</v>
          </cell>
          <cell r="AR19">
            <v>115061.78474650194</v>
          </cell>
          <cell r="AX19">
            <v>98208.7858700002</v>
          </cell>
          <cell r="AY19">
            <v>96624.8971610468</v>
          </cell>
          <cell r="BO19">
            <v>0</v>
          </cell>
          <cell r="CQ19">
            <v>0</v>
          </cell>
        </row>
        <row r="20">
          <cell r="AO20">
            <v>0</v>
          </cell>
          <cell r="AR20">
            <v>115303.85</v>
          </cell>
          <cell r="AX20">
            <v>91145.2779301022</v>
          </cell>
          <cell r="AY20">
            <v>89675.3078524861</v>
          </cell>
          <cell r="BO20">
            <v>0</v>
          </cell>
          <cell r="CQ20">
            <v>0</v>
          </cell>
        </row>
        <row r="21">
          <cell r="AO21">
            <v>0</v>
          </cell>
          <cell r="AR21">
            <v>566310.28</v>
          </cell>
          <cell r="AX21">
            <v>802962.0959417194</v>
          </cell>
          <cell r="AY21">
            <v>790012.1079522219</v>
          </cell>
          <cell r="BO21">
            <v>0</v>
          </cell>
          <cell r="CQ21">
            <v>0</v>
          </cell>
        </row>
        <row r="22">
          <cell r="AO22">
            <v>0</v>
          </cell>
          <cell r="AR22">
            <v>141093.07</v>
          </cell>
          <cell r="AX22">
            <v>106982.52889299233</v>
          </cell>
          <cell r="AY22">
            <v>105257.13927466236</v>
          </cell>
          <cell r="BO22">
            <v>4200</v>
          </cell>
          <cell r="CQ22">
            <v>0</v>
          </cell>
        </row>
        <row r="23">
          <cell r="AO23">
            <v>0</v>
          </cell>
          <cell r="AR23">
            <v>80201.85</v>
          </cell>
          <cell r="AX23">
            <v>79954.83338154873</v>
          </cell>
          <cell r="AY23">
            <v>78665.3402196343</v>
          </cell>
          <cell r="BO23">
            <v>5238.83</v>
          </cell>
          <cell r="CQ23">
            <v>0</v>
          </cell>
        </row>
        <row r="24">
          <cell r="AO24">
            <v>0</v>
          </cell>
          <cell r="AR24">
            <v>60400.17</v>
          </cell>
          <cell r="AX24">
            <v>28502.97404477485</v>
          </cell>
          <cell r="AY24">
            <v>28043.284635510903</v>
          </cell>
          <cell r="BO24">
            <v>0</v>
          </cell>
          <cell r="CQ24">
            <v>0</v>
          </cell>
        </row>
        <row r="25">
          <cell r="AO25">
            <v>0</v>
          </cell>
          <cell r="AR25">
            <v>122163.93</v>
          </cell>
          <cell r="AX25">
            <v>135568.45869644015</v>
          </cell>
          <cell r="AY25">
            <v>133382.0417774515</v>
          </cell>
          <cell r="BO25">
            <v>0</v>
          </cell>
          <cell r="CQ25">
            <v>0</v>
          </cell>
        </row>
        <row r="26">
          <cell r="AO26">
            <v>0</v>
          </cell>
          <cell r="AR26">
            <v>246239.28</v>
          </cell>
          <cell r="AX26">
            <v>261840.67594229718</v>
          </cell>
          <cell r="AY26">
            <v>257617.7697481538</v>
          </cell>
          <cell r="BO26">
            <v>0</v>
          </cell>
          <cell r="CQ26">
            <v>0</v>
          </cell>
        </row>
        <row r="27">
          <cell r="AO27">
            <v>0</v>
          </cell>
          <cell r="AR27">
            <v>145392.00400099295</v>
          </cell>
          <cell r="AX27">
            <v>180046.71825892862</v>
          </cell>
          <cell r="AY27">
            <v>177142.96620041205</v>
          </cell>
          <cell r="BO27">
            <v>0</v>
          </cell>
          <cell r="CQ27">
            <v>0</v>
          </cell>
        </row>
        <row r="28">
          <cell r="AO28">
            <v>0</v>
          </cell>
          <cell r="AR28">
            <v>373955.76</v>
          </cell>
          <cell r="AX28">
            <v>312104.8242935078</v>
          </cell>
          <cell r="AY28">
            <v>307071.26947629696</v>
          </cell>
          <cell r="BO28">
            <v>0</v>
          </cell>
          <cell r="CQ28">
            <v>0</v>
          </cell>
        </row>
        <row r="29">
          <cell r="AO29">
            <v>0</v>
          </cell>
          <cell r="AR29">
            <v>529571.29</v>
          </cell>
          <cell r="AX29">
            <v>856374.8306069052</v>
          </cell>
          <cell r="AY29">
            <v>842563.4143184926</v>
          </cell>
          <cell r="BO29">
            <v>18392.18</v>
          </cell>
          <cell r="CQ29">
            <v>0</v>
          </cell>
        </row>
        <row r="30">
          <cell r="AO30">
            <v>0</v>
          </cell>
          <cell r="AR30">
            <v>115719.7</v>
          </cell>
          <cell r="AX30">
            <v>157019.097248259</v>
          </cell>
          <cell r="AY30">
            <v>154486.72936468924</v>
          </cell>
          <cell r="BO30">
            <v>0</v>
          </cell>
          <cell r="CQ30">
            <v>0</v>
          </cell>
        </row>
        <row r="31">
          <cell r="AO31">
            <v>0</v>
          </cell>
          <cell r="AR31">
            <v>706632.8872923681</v>
          </cell>
          <cell r="AX31">
            <v>516837.20211236016</v>
          </cell>
          <cell r="AY31">
            <v>508501.7705973384</v>
          </cell>
          <cell r="BO31">
            <v>73445.64534</v>
          </cell>
          <cell r="CQ31">
            <v>0</v>
          </cell>
        </row>
        <row r="32">
          <cell r="AO32">
            <v>0</v>
          </cell>
          <cell r="AR32">
            <v>873431.30952</v>
          </cell>
          <cell r="AX32">
            <v>881944.1741879749</v>
          </cell>
          <cell r="AY32">
            <v>867720.3814076361</v>
          </cell>
          <cell r="BO32">
            <v>70705.6731</v>
          </cell>
          <cell r="CQ32">
            <v>0</v>
          </cell>
        </row>
        <row r="33">
          <cell r="AO33">
            <v>0</v>
          </cell>
          <cell r="AR33">
            <v>626441.4569699999</v>
          </cell>
          <cell r="AX33">
            <v>582187.6726919076</v>
          </cell>
          <cell r="AY33">
            <v>572798.2838190099</v>
          </cell>
          <cell r="BO33">
            <v>47277.95103</v>
          </cell>
          <cell r="CQ33">
            <v>0</v>
          </cell>
        </row>
        <row r="34">
          <cell r="AO34">
            <v>0</v>
          </cell>
          <cell r="AR34">
            <v>116938.62369000001</v>
          </cell>
          <cell r="AX34">
            <v>96033.42105517336</v>
          </cell>
          <cell r="AY34">
            <v>94484.61612958554</v>
          </cell>
          <cell r="BO34">
            <v>0</v>
          </cell>
          <cell r="CQ34">
            <v>0</v>
          </cell>
        </row>
        <row r="35">
          <cell r="AO35">
            <v>0</v>
          </cell>
          <cell r="AR35">
            <v>1634425.00974</v>
          </cell>
          <cell r="AX35">
            <v>1388123.3655876333</v>
          </cell>
          <cell r="AY35">
            <v>1365736.031237538</v>
          </cell>
          <cell r="BO35">
            <v>44988.55209</v>
          </cell>
          <cell r="CQ35">
            <v>0</v>
          </cell>
        </row>
        <row r="36">
          <cell r="AO36">
            <v>0</v>
          </cell>
          <cell r="AR36">
            <v>274710.58758</v>
          </cell>
          <cell r="AX36">
            <v>322785.3226798953</v>
          </cell>
          <cell r="AY36">
            <v>317579.5152413907</v>
          </cell>
          <cell r="BO36">
            <v>0</v>
          </cell>
          <cell r="CQ36">
            <v>0</v>
          </cell>
        </row>
        <row r="37">
          <cell r="AO37">
            <v>0</v>
          </cell>
          <cell r="AR37">
            <v>156794.06</v>
          </cell>
          <cell r="AX37">
            <v>100749.40696369887</v>
          </cell>
          <cell r="AY37">
            <v>99096.65642563743</v>
          </cell>
          <cell r="BO37">
            <v>0</v>
          </cell>
          <cell r="CQ37">
            <v>0</v>
          </cell>
        </row>
        <row r="38">
          <cell r="AO38">
            <v>0</v>
          </cell>
          <cell r="AR38">
            <v>506349.02</v>
          </cell>
          <cell r="AX38">
            <v>138045.26259093444</v>
          </cell>
          <cell r="AY38">
            <v>135780.689638101</v>
          </cell>
          <cell r="BO38">
            <v>0</v>
          </cell>
          <cell r="CQ38">
            <v>0</v>
          </cell>
        </row>
        <row r="39">
          <cell r="AO39">
            <v>0</v>
          </cell>
          <cell r="AR39">
            <v>18167058.33</v>
          </cell>
          <cell r="AX39">
            <v>14842534.85</v>
          </cell>
          <cell r="AY39">
            <v>14842534.85</v>
          </cell>
          <cell r="BO39">
            <v>0</v>
          </cell>
          <cell r="CQ39">
            <v>0</v>
          </cell>
        </row>
        <row r="40">
          <cell r="AO40">
            <v>0</v>
          </cell>
          <cell r="AR40">
            <v>41954.61</v>
          </cell>
          <cell r="AX40">
            <v>145298.82993112254</v>
          </cell>
          <cell r="AY40">
            <v>142915.26533669382</v>
          </cell>
          <cell r="BO40">
            <v>747.38</v>
          </cell>
          <cell r="CQ40">
            <v>0</v>
          </cell>
        </row>
        <row r="41">
          <cell r="AO41">
            <v>0</v>
          </cell>
          <cell r="AR41">
            <v>537781.55</v>
          </cell>
          <cell r="AX41">
            <v>240387.4955273636</v>
          </cell>
          <cell r="AY41">
            <v>236444.0424138455</v>
          </cell>
          <cell r="BO41">
            <v>0</v>
          </cell>
          <cell r="CQ41">
            <v>0</v>
          </cell>
        </row>
        <row r="42">
          <cell r="AO42">
            <v>0</v>
          </cell>
          <cell r="AR42">
            <v>960004.32</v>
          </cell>
          <cell r="AX42">
            <v>544140.5567697549</v>
          </cell>
          <cell r="AY42">
            <v>535214.1657855746</v>
          </cell>
          <cell r="BO42">
            <v>0</v>
          </cell>
          <cell r="CQ42">
            <v>0</v>
          </cell>
        </row>
        <row r="43">
          <cell r="AO43">
            <v>0</v>
          </cell>
          <cell r="AR43">
            <v>83288.7</v>
          </cell>
          <cell r="AX43">
            <v>135943.02192248104</v>
          </cell>
          <cell r="AY43">
            <v>133712.93532049205</v>
          </cell>
          <cell r="BO43">
            <v>2075.24</v>
          </cell>
          <cell r="CQ43">
            <v>0</v>
          </cell>
        </row>
        <row r="44">
          <cell r="AO44">
            <v>0</v>
          </cell>
          <cell r="AR44">
            <v>17871.95</v>
          </cell>
          <cell r="AX44">
            <v>53384.73109253162</v>
          </cell>
          <cell r="AY44">
            <v>52508.97761966762</v>
          </cell>
          <cell r="BO44">
            <v>612.85</v>
          </cell>
          <cell r="CQ44">
            <v>0</v>
          </cell>
        </row>
        <row r="45">
          <cell r="AO45">
            <v>0</v>
          </cell>
          <cell r="AR45">
            <v>155436.46</v>
          </cell>
          <cell r="AX45">
            <v>164101.7424194528</v>
          </cell>
          <cell r="AY45">
            <v>161409.72416094042</v>
          </cell>
          <cell r="BO45">
            <v>4205</v>
          </cell>
          <cell r="CQ45">
            <v>0</v>
          </cell>
        </row>
        <row r="46">
          <cell r="AO46">
            <v>-21831</v>
          </cell>
          <cell r="AR46">
            <v>618306.66</v>
          </cell>
          <cell r="AX46">
            <v>799646.4698745828</v>
          </cell>
          <cell r="AY46">
            <v>786528.6146615953</v>
          </cell>
          <cell r="BO46">
            <v>11641</v>
          </cell>
          <cell r="CQ46">
            <v>0</v>
          </cell>
        </row>
        <row r="47">
          <cell r="AO47">
            <v>0</v>
          </cell>
          <cell r="AR47">
            <v>189933.81</v>
          </cell>
          <cell r="AX47">
            <v>86174.68998462311</v>
          </cell>
          <cell r="AY47">
            <v>84761.03138819402</v>
          </cell>
          <cell r="BO47">
            <v>0</v>
          </cell>
          <cell r="CQ47">
            <v>0</v>
          </cell>
        </row>
        <row r="48">
          <cell r="AO48">
            <v>314616.66227358056</v>
          </cell>
          <cell r="AR48">
            <v>245008.33</v>
          </cell>
          <cell r="AX48">
            <v>540020.6144606043</v>
          </cell>
          <cell r="AY48">
            <v>531161.8093518494</v>
          </cell>
          <cell r="BO48">
            <v>0</v>
          </cell>
          <cell r="CQ48">
            <v>0</v>
          </cell>
        </row>
        <row r="49">
          <cell r="AO49">
            <v>0</v>
          </cell>
          <cell r="AR49">
            <v>156743.92</v>
          </cell>
          <cell r="AX49">
            <v>256269.181303524</v>
          </cell>
          <cell r="AY49">
            <v>252065.1959893417</v>
          </cell>
          <cell r="BO49">
            <v>1051</v>
          </cell>
          <cell r="CQ49">
            <v>0</v>
          </cell>
        </row>
        <row r="50">
          <cell r="AO50">
            <v>34800</v>
          </cell>
          <cell r="AR50">
            <v>377116.73</v>
          </cell>
          <cell r="AX50">
            <v>299109.49285870156</v>
          </cell>
          <cell r="AY50">
            <v>294202.7307232219</v>
          </cell>
          <cell r="BO50">
            <v>5088</v>
          </cell>
          <cell r="CQ50">
            <v>0</v>
          </cell>
        </row>
        <row r="51">
          <cell r="AO51">
            <v>0</v>
          </cell>
          <cell r="AR51">
            <v>10678.52</v>
          </cell>
          <cell r="AX51">
            <v>78605.94491562134</v>
          </cell>
          <cell r="AY51">
            <v>77316.44831539885</v>
          </cell>
          <cell r="BO51">
            <v>507.32</v>
          </cell>
          <cell r="CQ51">
            <v>0</v>
          </cell>
        </row>
        <row r="52">
          <cell r="AO52">
            <v>0</v>
          </cell>
          <cell r="AR52">
            <v>176558.61</v>
          </cell>
          <cell r="AX52">
            <v>73336.8098446105</v>
          </cell>
          <cell r="AY52">
            <v>72133.75113108316</v>
          </cell>
          <cell r="BO52">
            <v>0</v>
          </cell>
          <cell r="CQ52">
            <v>0</v>
          </cell>
        </row>
        <row r="53">
          <cell r="AO53">
            <v>0</v>
          </cell>
          <cell r="AR53">
            <v>263504.3652983709</v>
          </cell>
          <cell r="AX53">
            <v>454042.4630537635</v>
          </cell>
          <cell r="AY53">
            <v>446594.0924108947</v>
          </cell>
          <cell r="BO53">
            <v>0</v>
          </cell>
          <cell r="CQ53">
            <v>0</v>
          </cell>
        </row>
        <row r="54">
          <cell r="AO54">
            <v>-15801</v>
          </cell>
          <cell r="AR54">
            <v>1029131.63</v>
          </cell>
          <cell r="AX54">
            <v>2314667.4657989223</v>
          </cell>
          <cell r="AY54">
            <v>2315091.6797343963</v>
          </cell>
          <cell r="BO54">
            <v>20000</v>
          </cell>
          <cell r="CQ54">
            <v>0</v>
          </cell>
        </row>
        <row r="55">
          <cell r="AO55">
            <v>0</v>
          </cell>
          <cell r="AR55">
            <v>269691.3</v>
          </cell>
          <cell r="AX55">
            <v>386670.9546353914</v>
          </cell>
          <cell r="AY55">
            <v>380327.78451076086</v>
          </cell>
          <cell r="BO55">
            <v>8000</v>
          </cell>
          <cell r="CQ55">
            <v>0</v>
          </cell>
        </row>
        <row r="56">
          <cell r="AO56">
            <v>0</v>
          </cell>
          <cell r="AR56">
            <v>154916.43</v>
          </cell>
          <cell r="AX56">
            <v>147464.78460414163</v>
          </cell>
          <cell r="AY56">
            <v>145045.68845812237</v>
          </cell>
          <cell r="BO56">
            <v>2133</v>
          </cell>
          <cell r="CQ56">
            <v>0</v>
          </cell>
        </row>
        <row r="57">
          <cell r="AO57">
            <v>0</v>
          </cell>
          <cell r="AR57">
            <v>331132</v>
          </cell>
          <cell r="AX57">
            <v>660736.6592063576</v>
          </cell>
          <cell r="AY57">
            <v>649897.5594842747</v>
          </cell>
          <cell r="BO57">
            <v>5151</v>
          </cell>
          <cell r="CQ57">
            <v>0</v>
          </cell>
        </row>
        <row r="58">
          <cell r="AO58">
            <v>0</v>
          </cell>
          <cell r="AR58">
            <v>273811.23</v>
          </cell>
          <cell r="AX58">
            <v>285923.9917502315</v>
          </cell>
          <cell r="AY58">
            <v>281233.53206960886</v>
          </cell>
          <cell r="BO58">
            <v>0</v>
          </cell>
          <cell r="CQ58">
            <v>0</v>
          </cell>
        </row>
        <row r="59">
          <cell r="AO59">
            <v>0</v>
          </cell>
          <cell r="AR59">
            <v>393331.71</v>
          </cell>
          <cell r="AX59">
            <v>716336.293025279</v>
          </cell>
          <cell r="AY59">
            <v>704585.1053070519</v>
          </cell>
          <cell r="BO59">
            <v>0</v>
          </cell>
          <cell r="CQ59">
            <v>0</v>
          </cell>
        </row>
        <row r="60">
          <cell r="AO60">
            <v>0</v>
          </cell>
          <cell r="AR60">
            <v>163644.21</v>
          </cell>
          <cell r="AX60">
            <v>103407.60437491721</v>
          </cell>
          <cell r="AY60">
            <v>101711.24725559569</v>
          </cell>
          <cell r="BO60">
            <v>0</v>
          </cell>
          <cell r="CQ60">
            <v>0</v>
          </cell>
        </row>
        <row r="61">
          <cell r="AO61">
            <v>0</v>
          </cell>
          <cell r="AR61">
            <v>95559.48</v>
          </cell>
          <cell r="AX61">
            <v>245190.6758054775</v>
          </cell>
          <cell r="AY61">
            <v>241168.42859253692</v>
          </cell>
          <cell r="BO61">
            <v>40000</v>
          </cell>
          <cell r="CQ61">
            <v>0</v>
          </cell>
        </row>
        <row r="62">
          <cell r="AO62">
            <v>-4613</v>
          </cell>
          <cell r="AR62">
            <v>103122.34</v>
          </cell>
          <cell r="AX62">
            <v>160767.80194945793</v>
          </cell>
          <cell r="AY62">
            <v>158130.4755454359</v>
          </cell>
          <cell r="BO62">
            <v>4081</v>
          </cell>
          <cell r="CQ62">
            <v>0</v>
          </cell>
        </row>
        <row r="63">
          <cell r="AO63">
            <v>0</v>
          </cell>
          <cell r="AR63">
            <v>231647.16</v>
          </cell>
          <cell r="AX63">
            <v>461377.8243174693</v>
          </cell>
          <cell r="AY63">
            <v>453809.120238992</v>
          </cell>
          <cell r="BO63">
            <v>0</v>
          </cell>
          <cell r="CQ63">
            <v>0</v>
          </cell>
        </row>
        <row r="64">
          <cell r="AO64">
            <v>0</v>
          </cell>
          <cell r="AR64">
            <v>28807.68</v>
          </cell>
          <cell r="AX64">
            <v>63858.497497542136</v>
          </cell>
          <cell r="AY64">
            <v>62810.926407253864</v>
          </cell>
          <cell r="BO64">
            <v>0</v>
          </cell>
          <cell r="CQ64">
            <v>0</v>
          </cell>
        </row>
        <row r="65">
          <cell r="AO65">
            <v>0</v>
          </cell>
          <cell r="AR65">
            <v>452697.55</v>
          </cell>
          <cell r="AX65">
            <v>621475.0193522114</v>
          </cell>
          <cell r="AY65">
            <v>611279.9898867158</v>
          </cell>
          <cell r="BO65">
            <v>28000</v>
          </cell>
          <cell r="CQ65">
            <v>-16262</v>
          </cell>
        </row>
        <row r="66">
          <cell r="AO66">
            <v>0</v>
          </cell>
          <cell r="AR66">
            <v>209872.09</v>
          </cell>
          <cell r="AX66">
            <v>100412.66656166987</v>
          </cell>
          <cell r="AY66">
            <v>98765.44010456743</v>
          </cell>
          <cell r="BO66">
            <v>0</v>
          </cell>
          <cell r="CQ66">
            <v>0</v>
          </cell>
        </row>
        <row r="67">
          <cell r="AO67">
            <v>0</v>
          </cell>
          <cell r="AR67">
            <v>206122.98</v>
          </cell>
          <cell r="AX67">
            <v>125344.80580298742</v>
          </cell>
          <cell r="AY67">
            <v>123288.57836227665</v>
          </cell>
          <cell r="BO67">
            <v>0</v>
          </cell>
          <cell r="CQ67">
            <v>0</v>
          </cell>
        </row>
        <row r="68">
          <cell r="AO68">
            <v>0</v>
          </cell>
          <cell r="AR68">
            <v>651655.73</v>
          </cell>
          <cell r="AX68">
            <v>1009839.5341343246</v>
          </cell>
          <cell r="AY68">
            <v>993273.5524209276</v>
          </cell>
          <cell r="BO68">
            <v>0</v>
          </cell>
          <cell r="CQ68">
            <v>0</v>
          </cell>
        </row>
        <row r="69">
          <cell r="AO69">
            <v>0</v>
          </cell>
          <cell r="AR69">
            <v>403766.38</v>
          </cell>
          <cell r="AX69">
            <v>181358.4151841918</v>
          </cell>
          <cell r="AY69">
            <v>178383.30865690828</v>
          </cell>
          <cell r="BO69">
            <v>0</v>
          </cell>
          <cell r="CQ69">
            <v>0</v>
          </cell>
        </row>
        <row r="70">
          <cell r="AO70">
            <v>0</v>
          </cell>
          <cell r="AR70">
            <v>286949.28</v>
          </cell>
          <cell r="AX70">
            <v>230616.28783628304</v>
          </cell>
          <cell r="AY70">
            <v>226833.12716770972</v>
          </cell>
          <cell r="BO70">
            <v>0</v>
          </cell>
          <cell r="CQ70">
            <v>0</v>
          </cell>
        </row>
        <row r="71">
          <cell r="AO71">
            <v>0</v>
          </cell>
          <cell r="AR71">
            <v>590596.6699999999</v>
          </cell>
          <cell r="AX71">
            <v>500114.689379854</v>
          </cell>
          <cell r="AY71">
            <v>491910.52374875697</v>
          </cell>
          <cell r="BO71">
            <v>0</v>
          </cell>
          <cell r="CQ71">
            <v>0</v>
          </cell>
        </row>
        <row r="72">
          <cell r="AO72">
            <v>0</v>
          </cell>
          <cell r="AR72">
            <v>527352.57</v>
          </cell>
          <cell r="AX72">
            <v>332083.01275928324</v>
          </cell>
          <cell r="AY72">
            <v>326635.33426111867</v>
          </cell>
          <cell r="BO72">
            <v>0</v>
          </cell>
          <cell r="CQ72">
            <v>0</v>
          </cell>
        </row>
        <row r="73">
          <cell r="AO73">
            <v>-464000</v>
          </cell>
          <cell r="AR73">
            <v>5400405</v>
          </cell>
          <cell r="AX73">
            <v>4403827.069119223</v>
          </cell>
          <cell r="AY73">
            <v>4604001.026806461</v>
          </cell>
          <cell r="BO73">
            <v>0</v>
          </cell>
          <cell r="CQ73">
            <v>0</v>
          </cell>
        </row>
        <row r="74">
          <cell r="AO74">
            <v>0</v>
          </cell>
          <cell r="AR74">
            <v>215535.656</v>
          </cell>
          <cell r="AX74">
            <v>306186.76157641737</v>
          </cell>
          <cell r="AY74">
            <v>306186.76157641737</v>
          </cell>
          <cell r="BO74">
            <v>14140.226</v>
          </cell>
          <cell r="CQ74">
            <v>0</v>
          </cell>
        </row>
        <row r="75">
          <cell r="AO75">
            <v>0</v>
          </cell>
          <cell r="AR75">
            <v>282807.478</v>
          </cell>
          <cell r="AX75">
            <v>406302.5651073633</v>
          </cell>
          <cell r="AY75">
            <v>406302.5651073633</v>
          </cell>
          <cell r="BO75">
            <v>19163.896</v>
          </cell>
          <cell r="CQ75">
            <v>0</v>
          </cell>
        </row>
        <row r="76">
          <cell r="AO76">
            <v>0</v>
          </cell>
          <cell r="AR76">
            <v>44755.526</v>
          </cell>
          <cell r="AX76">
            <v>63310.54392122405</v>
          </cell>
          <cell r="AY76">
            <v>63310.54392122405</v>
          </cell>
          <cell r="BO76">
            <v>2726.29</v>
          </cell>
          <cell r="CQ76">
            <v>0</v>
          </cell>
        </row>
        <row r="77">
          <cell r="AO77">
            <v>0</v>
          </cell>
          <cell r="AR77">
            <v>124235.014</v>
          </cell>
          <cell r="AX77">
            <v>228192.7135935089</v>
          </cell>
          <cell r="AY77">
            <v>228192.7135935089</v>
          </cell>
          <cell r="BO77">
            <v>8866.112</v>
          </cell>
          <cell r="CQ77">
            <v>0</v>
          </cell>
        </row>
        <row r="78">
          <cell r="AO78">
            <v>0</v>
          </cell>
          <cell r="AR78">
            <v>50944.648</v>
          </cell>
          <cell r="AX78">
            <v>90350.9325411565</v>
          </cell>
          <cell r="AY78">
            <v>90350.9325411565</v>
          </cell>
          <cell r="BO78">
            <v>3125.62</v>
          </cell>
          <cell r="CQ78">
            <v>0</v>
          </cell>
        </row>
        <row r="79">
          <cell r="AO79">
            <v>0</v>
          </cell>
          <cell r="AR79">
            <v>153134.674</v>
          </cell>
          <cell r="AX79">
            <v>302461.6240283675</v>
          </cell>
          <cell r="AY79">
            <v>302461.6240283675</v>
          </cell>
          <cell r="BO79">
            <v>10996.858</v>
          </cell>
          <cell r="CQ79">
            <v>0</v>
          </cell>
        </row>
        <row r="80">
          <cell r="AO80">
            <v>0</v>
          </cell>
          <cell r="AR80">
            <v>1168969.062</v>
          </cell>
          <cell r="AX80">
            <v>1643365.964008607</v>
          </cell>
          <cell r="AY80">
            <v>1643365.964008607</v>
          </cell>
          <cell r="BO80">
            <v>33195.662</v>
          </cell>
          <cell r="CQ80">
            <v>0</v>
          </cell>
        </row>
        <row r="81">
          <cell r="AO81">
            <v>0</v>
          </cell>
          <cell r="AR81">
            <v>181706.982</v>
          </cell>
          <cell r="AX81">
            <v>263967.6481263451</v>
          </cell>
          <cell r="AY81">
            <v>263967.6481263451</v>
          </cell>
          <cell r="BO81">
            <v>11389.286</v>
          </cell>
          <cell r="CQ81">
            <v>0</v>
          </cell>
        </row>
        <row r="82">
          <cell r="AO82">
            <v>0</v>
          </cell>
          <cell r="AR82">
            <v>153165.24</v>
          </cell>
          <cell r="AX82">
            <v>198208.67058959813</v>
          </cell>
          <cell r="AY82">
            <v>198208.67058959813</v>
          </cell>
          <cell r="BO82">
            <v>8446.076</v>
          </cell>
          <cell r="CQ82">
            <v>0</v>
          </cell>
        </row>
        <row r="83">
          <cell r="AO83">
            <v>0</v>
          </cell>
          <cell r="AR83">
            <v>1104435.362</v>
          </cell>
          <cell r="AX83">
            <v>1793175.942323206</v>
          </cell>
          <cell r="AY83">
            <v>1793175.942323206</v>
          </cell>
          <cell r="BO83">
            <v>66667.404</v>
          </cell>
          <cell r="CQ83">
            <v>0</v>
          </cell>
        </row>
        <row r="84">
          <cell r="AO84">
            <v>0</v>
          </cell>
          <cell r="AR84">
            <v>136817.36</v>
          </cell>
          <cell r="AX84">
            <v>148206.0816074561</v>
          </cell>
          <cell r="AY84">
            <v>148206.0816074561</v>
          </cell>
          <cell r="BO84">
            <v>9559.27</v>
          </cell>
          <cell r="CQ84">
            <v>0</v>
          </cell>
        </row>
        <row r="85">
          <cell r="AO85">
            <v>0</v>
          </cell>
          <cell r="AR85">
            <v>654810.488</v>
          </cell>
          <cell r="AX85">
            <v>740448.0957498027</v>
          </cell>
          <cell r="AY85">
            <v>740448.0957498027</v>
          </cell>
          <cell r="BO85">
            <v>37407.854</v>
          </cell>
          <cell r="CQ85">
            <v>0</v>
          </cell>
        </row>
        <row r="86">
          <cell r="AO86">
            <v>0</v>
          </cell>
          <cell r="AR86">
            <v>191212.022</v>
          </cell>
          <cell r="AX86">
            <v>251391.5269598329</v>
          </cell>
          <cell r="AY86">
            <v>251391.5269598329</v>
          </cell>
          <cell r="BO86">
            <v>12251.05</v>
          </cell>
          <cell r="CQ86">
            <v>0</v>
          </cell>
        </row>
        <row r="87">
          <cell r="AO87">
            <v>0</v>
          </cell>
          <cell r="AR87">
            <v>3616913.234</v>
          </cell>
          <cell r="AX87">
            <v>4477613.889271591</v>
          </cell>
          <cell r="AY87">
            <v>4477613.889271591</v>
          </cell>
          <cell r="BO87">
            <v>259424.48799999998</v>
          </cell>
          <cell r="CQ87">
            <v>0</v>
          </cell>
        </row>
        <row r="88">
          <cell r="AO88">
            <v>0</v>
          </cell>
          <cell r="AR88">
            <v>98018.26</v>
          </cell>
          <cell r="AX88">
            <v>190827.4777027562</v>
          </cell>
          <cell r="AY88">
            <v>190827.4777027562</v>
          </cell>
          <cell r="BO88">
            <v>6645.64</v>
          </cell>
          <cell r="CQ88">
            <v>0</v>
          </cell>
        </row>
        <row r="89">
          <cell r="AO89">
            <v>0</v>
          </cell>
          <cell r="AR89">
            <v>218690.856</v>
          </cell>
          <cell r="AX89">
            <v>341565.2235815592</v>
          </cell>
          <cell r="AY89">
            <v>341565.2235815592</v>
          </cell>
          <cell r="BO89">
            <v>14065.289999999999</v>
          </cell>
          <cell r="CQ89">
            <v>0</v>
          </cell>
        </row>
        <row r="90">
          <cell r="AO90">
            <v>0</v>
          </cell>
          <cell r="AR90">
            <v>63039.909999999996</v>
          </cell>
          <cell r="AX90">
            <v>72416.56610908441</v>
          </cell>
          <cell r="AY90">
            <v>72416.56610908441</v>
          </cell>
          <cell r="BO90">
            <v>3253.8</v>
          </cell>
          <cell r="CQ90">
            <v>0</v>
          </cell>
        </row>
        <row r="91">
          <cell r="AO91">
            <v>0</v>
          </cell>
          <cell r="AR91">
            <v>56868.536</v>
          </cell>
          <cell r="AX91">
            <v>147068.01688537913</v>
          </cell>
          <cell r="AY91">
            <v>147068.01688537913</v>
          </cell>
          <cell r="BO91">
            <v>5135.088</v>
          </cell>
          <cell r="CQ91">
            <v>0</v>
          </cell>
        </row>
        <row r="92">
          <cell r="AO92">
            <v>0</v>
          </cell>
          <cell r="AR92">
            <v>202139.90589999995</v>
          </cell>
          <cell r="AX92">
            <v>286276.6263069202</v>
          </cell>
          <cell r="AY92">
            <v>281604.97049556574</v>
          </cell>
          <cell r="BO92">
            <v>0</v>
          </cell>
          <cell r="CQ92">
            <v>0</v>
          </cell>
        </row>
        <row r="93">
          <cell r="AO93">
            <v>0</v>
          </cell>
          <cell r="AR93">
            <v>167125.71751999998</v>
          </cell>
          <cell r="AX93">
            <v>248459.32114354463</v>
          </cell>
          <cell r="AY93">
            <v>244404.7937220114</v>
          </cell>
          <cell r="BO93">
            <v>0</v>
          </cell>
          <cell r="CQ93">
            <v>0</v>
          </cell>
        </row>
        <row r="94">
          <cell r="AO94">
            <v>0</v>
          </cell>
          <cell r="AR94">
            <v>54451.33540999999</v>
          </cell>
          <cell r="AX94">
            <v>127070.72960228122</v>
          </cell>
          <cell r="AY94">
            <v>124997.10340353208</v>
          </cell>
          <cell r="BO94">
            <v>0</v>
          </cell>
          <cell r="CQ94">
            <v>0</v>
          </cell>
        </row>
        <row r="95">
          <cell r="AO95">
            <v>0</v>
          </cell>
          <cell r="AR95">
            <v>179060.10358999998</v>
          </cell>
          <cell r="AX95">
            <v>262271.3732681726</v>
          </cell>
          <cell r="AY95">
            <v>257991.45142863484</v>
          </cell>
          <cell r="BO95">
            <v>0</v>
          </cell>
          <cell r="CQ95">
            <v>0</v>
          </cell>
        </row>
        <row r="96">
          <cell r="AO96">
            <v>0</v>
          </cell>
          <cell r="AR96">
            <v>1739667.0409499998</v>
          </cell>
          <cell r="AX96">
            <v>3873618.0318060475</v>
          </cell>
          <cell r="AY96">
            <v>3810405.710134166</v>
          </cell>
          <cell r="BO96">
            <v>0</v>
          </cell>
          <cell r="CQ96">
            <v>0</v>
          </cell>
        </row>
        <row r="97">
          <cell r="AO97">
            <v>0</v>
          </cell>
          <cell r="AR97">
            <v>833733.4491899998</v>
          </cell>
          <cell r="AX97">
            <v>1937916.1310420944</v>
          </cell>
          <cell r="AY97">
            <v>1906291.9035517431</v>
          </cell>
          <cell r="BO97">
            <v>0</v>
          </cell>
          <cell r="CQ97">
            <v>0</v>
          </cell>
        </row>
        <row r="98">
          <cell r="AO98">
            <v>0</v>
          </cell>
          <cell r="AR98">
            <v>75692.42808999999</v>
          </cell>
          <cell r="AX98">
            <v>149955.1548246349</v>
          </cell>
          <cell r="AY98">
            <v>147508.08508123222</v>
          </cell>
          <cell r="BO98">
            <v>0</v>
          </cell>
          <cell r="CQ98">
            <v>0</v>
          </cell>
        </row>
        <row r="99">
          <cell r="AO99">
            <v>0</v>
          </cell>
          <cell r="AR99">
            <v>31565.011799999997</v>
          </cell>
          <cell r="AX99">
            <v>68043.72385288033</v>
          </cell>
          <cell r="AY99">
            <v>66933.34029811987</v>
          </cell>
          <cell r="BO99">
            <v>0</v>
          </cell>
          <cell r="CQ99">
            <v>0</v>
          </cell>
        </row>
        <row r="100">
          <cell r="AO100">
            <v>0</v>
          </cell>
          <cell r="AR100">
            <v>2367171.66417</v>
          </cell>
          <cell r="AX100">
            <v>4329803.126358113</v>
          </cell>
          <cell r="AY100">
            <v>4259146.467453709</v>
          </cell>
          <cell r="BO100">
            <v>0</v>
          </cell>
          <cell r="CQ100">
            <v>0</v>
          </cell>
        </row>
        <row r="101">
          <cell r="AO101">
            <v>0</v>
          </cell>
          <cell r="AR101">
            <v>161289.09000999999</v>
          </cell>
          <cell r="AX101">
            <v>275933.042210859</v>
          </cell>
          <cell r="AY101">
            <v>271430.18000789644</v>
          </cell>
          <cell r="BO101">
            <v>0</v>
          </cell>
          <cell r="CQ101">
            <v>0</v>
          </cell>
        </row>
        <row r="102">
          <cell r="AO102">
            <v>0</v>
          </cell>
          <cell r="AR102">
            <v>38945.89823</v>
          </cell>
          <cell r="AX102">
            <v>102592.2915115797</v>
          </cell>
          <cell r="AY102">
            <v>100918.12103869447</v>
          </cell>
          <cell r="BO102">
            <v>0</v>
          </cell>
          <cell r="CQ102">
            <v>0</v>
          </cell>
        </row>
        <row r="103">
          <cell r="AO103">
            <v>0</v>
          </cell>
          <cell r="AR103">
            <v>112281.31643999998</v>
          </cell>
          <cell r="AX103">
            <v>433843.86092374404</v>
          </cell>
          <cell r="AY103">
            <v>426764.1030676767</v>
          </cell>
          <cell r="BO103">
            <v>0</v>
          </cell>
          <cell r="CQ103">
            <v>0</v>
          </cell>
        </row>
        <row r="104">
          <cell r="AO104">
            <v>0</v>
          </cell>
          <cell r="AR104">
            <v>206413.24757999997</v>
          </cell>
          <cell r="AX104">
            <v>566023.9609330257</v>
          </cell>
          <cell r="AY104">
            <v>556787.1987126141</v>
          </cell>
          <cell r="BO104">
            <v>0</v>
          </cell>
          <cell r="CQ104">
            <v>0</v>
          </cell>
        </row>
        <row r="105">
          <cell r="AO105">
            <v>0</v>
          </cell>
          <cell r="AR105">
            <v>98466.82692999998</v>
          </cell>
          <cell r="AX105">
            <v>375784.2345233793</v>
          </cell>
          <cell r="AY105">
            <v>369651.93296012</v>
          </cell>
          <cell r="BO105">
            <v>0</v>
          </cell>
          <cell r="CQ105">
            <v>0</v>
          </cell>
        </row>
        <row r="106">
          <cell r="AO106">
            <v>0</v>
          </cell>
          <cell r="AR106">
            <v>237155.16748999996</v>
          </cell>
          <cell r="AX106">
            <v>543682.090711583</v>
          </cell>
          <cell r="AY106">
            <v>534809.9182559839</v>
          </cell>
          <cell r="BO106">
            <v>0</v>
          </cell>
          <cell r="CQ106">
            <v>0</v>
          </cell>
        </row>
        <row r="107">
          <cell r="AO107">
            <v>0</v>
          </cell>
          <cell r="AR107">
            <v>140129.74182999998</v>
          </cell>
          <cell r="AX107">
            <v>344082.65770125785</v>
          </cell>
          <cell r="AY107">
            <v>338467.68393209996</v>
          </cell>
          <cell r="BO107">
            <v>0</v>
          </cell>
          <cell r="CQ107">
            <v>0</v>
          </cell>
        </row>
        <row r="108">
          <cell r="AO108">
            <v>0</v>
          </cell>
          <cell r="AR108">
            <v>51719.57463999999</v>
          </cell>
          <cell r="AX108">
            <v>157512.91543908938</v>
          </cell>
          <cell r="AY108">
            <v>154942.51304100643</v>
          </cell>
          <cell r="BO108">
            <v>0</v>
          </cell>
          <cell r="CQ108">
            <v>0</v>
          </cell>
        </row>
        <row r="109">
          <cell r="AO109">
            <v>0</v>
          </cell>
          <cell r="AR109">
            <v>24157.124609999995</v>
          </cell>
          <cell r="AX109">
            <v>56749.83124000962</v>
          </cell>
          <cell r="AY109">
            <v>55823.74907142369</v>
          </cell>
          <cell r="BO109">
            <v>0</v>
          </cell>
          <cell r="CQ109">
            <v>0</v>
          </cell>
        </row>
        <row r="110">
          <cell r="AO110">
            <v>0</v>
          </cell>
          <cell r="AR110">
            <v>24488.856829999997</v>
          </cell>
          <cell r="AX110">
            <v>39079.603102508256</v>
          </cell>
          <cell r="AY110">
            <v>38441.8756802788</v>
          </cell>
          <cell r="BO110">
            <v>0</v>
          </cell>
          <cell r="CQ110">
            <v>0</v>
          </cell>
        </row>
        <row r="111">
          <cell r="AO111">
            <v>0</v>
          </cell>
          <cell r="AR111">
            <v>138579.0938</v>
          </cell>
          <cell r="AX111">
            <v>270594.309250767</v>
          </cell>
          <cell r="AY111">
            <v>266178.5681068305</v>
          </cell>
          <cell r="BO111">
            <v>0</v>
          </cell>
          <cell r="CQ111">
            <v>0</v>
          </cell>
        </row>
        <row r="112">
          <cell r="AO112">
            <v>0</v>
          </cell>
          <cell r="AR112">
            <v>24223.824109999998</v>
          </cell>
          <cell r="AX112">
            <v>55023.4916200769</v>
          </cell>
          <cell r="AY112">
            <v>54125.581030225396</v>
          </cell>
          <cell r="BO112">
            <v>0</v>
          </cell>
          <cell r="CQ112">
            <v>0</v>
          </cell>
        </row>
        <row r="113">
          <cell r="AO113">
            <v>0</v>
          </cell>
          <cell r="AR113">
            <v>48698.04716999999</v>
          </cell>
          <cell r="AX113">
            <v>93788.594499961</v>
          </cell>
          <cell r="AY113">
            <v>92258.08871544484</v>
          </cell>
          <cell r="BO113">
            <v>0</v>
          </cell>
          <cell r="CQ113">
            <v>0</v>
          </cell>
        </row>
        <row r="114">
          <cell r="AO114">
            <v>0</v>
          </cell>
          <cell r="AR114">
            <v>63122.49107</v>
          </cell>
          <cell r="AX114">
            <v>134126.06810146567</v>
          </cell>
          <cell r="AY114">
            <v>131937.3081122776</v>
          </cell>
          <cell r="BO114">
            <v>0</v>
          </cell>
          <cell r="CQ114">
            <v>0</v>
          </cell>
        </row>
        <row r="115">
          <cell r="AO115">
            <v>0</v>
          </cell>
          <cell r="AR115">
            <v>237136.68219999998</v>
          </cell>
          <cell r="AX115">
            <v>494125.7719594725</v>
          </cell>
          <cell r="AY115">
            <v>486062.2930653219</v>
          </cell>
          <cell r="BO115">
            <v>0</v>
          </cell>
          <cell r="CQ115">
            <v>0</v>
          </cell>
        </row>
        <row r="116">
          <cell r="AO116">
            <v>0</v>
          </cell>
          <cell r="AR116">
            <v>133237.98841</v>
          </cell>
          <cell r="AX116">
            <v>242469.02062520312</v>
          </cell>
          <cell r="AY116">
            <v>238512.24698325465</v>
          </cell>
          <cell r="BO116">
            <v>0</v>
          </cell>
          <cell r="CQ116">
            <v>0</v>
          </cell>
        </row>
        <row r="117">
          <cell r="AO117">
            <v>0</v>
          </cell>
          <cell r="AR117">
            <v>97718.02724999998</v>
          </cell>
          <cell r="AX117">
            <v>164742.38965336658</v>
          </cell>
          <cell r="AY117">
            <v>162054.01180034742</v>
          </cell>
          <cell r="BO117">
            <v>0</v>
          </cell>
          <cell r="CQ117">
            <v>0</v>
          </cell>
        </row>
        <row r="118">
          <cell r="AO118">
            <v>0</v>
          </cell>
          <cell r="AR118">
            <v>255029.95144999996</v>
          </cell>
          <cell r="AX118">
            <v>872050.5118926502</v>
          </cell>
          <cell r="AY118">
            <v>857819.8012187363</v>
          </cell>
          <cell r="BO118">
            <v>0</v>
          </cell>
          <cell r="CQ118">
            <v>0</v>
          </cell>
        </row>
        <row r="119">
          <cell r="AO119">
            <v>0</v>
          </cell>
          <cell r="AR119">
            <v>110862.88386999998</v>
          </cell>
          <cell r="AX119">
            <v>159261.293904549</v>
          </cell>
          <cell r="AY119">
            <v>156662.36028292894</v>
          </cell>
          <cell r="BO119">
            <v>0</v>
          </cell>
          <cell r="CQ119">
            <v>0</v>
          </cell>
        </row>
        <row r="120">
          <cell r="AO120">
            <v>0</v>
          </cell>
          <cell r="AR120">
            <v>26414.717129999997</v>
          </cell>
          <cell r="AX120">
            <v>52508.578585895964</v>
          </cell>
          <cell r="AY120">
            <v>51651.70804965535</v>
          </cell>
          <cell r="BO120">
            <v>0</v>
          </cell>
          <cell r="CQ120">
            <v>0</v>
          </cell>
        </row>
        <row r="121">
          <cell r="AO121">
            <v>0</v>
          </cell>
          <cell r="AR121">
            <v>80010.48350999999</v>
          </cell>
          <cell r="AX121">
            <v>120062.55171844667</v>
          </cell>
          <cell r="AY121">
            <v>118103.28971128515</v>
          </cell>
          <cell r="BO121">
            <v>0</v>
          </cell>
          <cell r="CQ121">
            <v>0</v>
          </cell>
        </row>
        <row r="122">
          <cell r="AO122">
            <v>0</v>
          </cell>
          <cell r="AR122">
            <v>538996.19906</v>
          </cell>
          <cell r="AX122">
            <v>1060757.3545199952</v>
          </cell>
          <cell r="AY122">
            <v>1046506.0152865112</v>
          </cell>
          <cell r="BO122">
            <v>8305.59636</v>
          </cell>
          <cell r="CQ122">
            <v>0</v>
          </cell>
        </row>
        <row r="123">
          <cell r="AO123">
            <v>0</v>
          </cell>
          <cell r="AR123">
            <v>476563.54731999995</v>
          </cell>
          <cell r="AX123">
            <v>941192.795126806</v>
          </cell>
          <cell r="AY123">
            <v>928285.4544026223</v>
          </cell>
          <cell r="BO123">
            <v>0</v>
          </cell>
          <cell r="CQ123">
            <v>0</v>
          </cell>
        </row>
        <row r="124">
          <cell r="AO124">
            <v>0</v>
          </cell>
          <cell r="AR124">
            <v>227823.11598</v>
          </cell>
          <cell r="AX124">
            <v>388163.59512344917</v>
          </cell>
          <cell r="AY124">
            <v>382318.4431528958</v>
          </cell>
          <cell r="BO124">
            <v>0</v>
          </cell>
          <cell r="CQ124">
            <v>0</v>
          </cell>
        </row>
        <row r="125">
          <cell r="AO125">
            <v>0</v>
          </cell>
          <cell r="AR125">
            <v>33356.25386</v>
          </cell>
          <cell r="AX125">
            <v>46176.07762376323</v>
          </cell>
          <cell r="AY125">
            <v>45480.73629215503</v>
          </cell>
          <cell r="BO125">
            <v>0</v>
          </cell>
          <cell r="CQ125">
            <v>0</v>
          </cell>
        </row>
        <row r="126">
          <cell r="AO126">
            <v>0</v>
          </cell>
          <cell r="AR126">
            <v>278151.16326</v>
          </cell>
          <cell r="AX126">
            <v>714948.6251073901</v>
          </cell>
          <cell r="AY126">
            <v>705604.4951160932</v>
          </cell>
          <cell r="BO126">
            <v>0</v>
          </cell>
          <cell r="CQ126">
            <v>0</v>
          </cell>
        </row>
        <row r="127">
          <cell r="AO127">
            <v>0</v>
          </cell>
          <cell r="AR127">
            <v>29702.88438</v>
          </cell>
          <cell r="AX127">
            <v>48323.81990152771</v>
          </cell>
          <cell r="AY127">
            <v>47596.13684554136</v>
          </cell>
          <cell r="BO127">
            <v>0</v>
          </cell>
          <cell r="CQ127">
            <v>0</v>
          </cell>
        </row>
        <row r="128">
          <cell r="AO128">
            <v>0</v>
          </cell>
          <cell r="AR128">
            <v>52436.5931</v>
          </cell>
          <cell r="AX128">
            <v>87202.54863974222</v>
          </cell>
          <cell r="AY128">
            <v>85889.41120124348</v>
          </cell>
          <cell r="BO128">
            <v>0</v>
          </cell>
          <cell r="CQ128">
            <v>0</v>
          </cell>
        </row>
        <row r="129">
          <cell r="AO129">
            <v>0</v>
          </cell>
          <cell r="AR129">
            <v>39835.0347</v>
          </cell>
          <cell r="AX129">
            <v>57759.07734101353</v>
          </cell>
          <cell r="AY129">
            <v>56889.31369244211</v>
          </cell>
          <cell r="BO129">
            <v>0</v>
          </cell>
          <cell r="CQ129">
            <v>0</v>
          </cell>
        </row>
        <row r="130">
          <cell r="AO130">
            <v>0</v>
          </cell>
          <cell r="AR130">
            <v>17686.25462</v>
          </cell>
          <cell r="AX130">
            <v>25972.27773707372</v>
          </cell>
          <cell r="AY130">
            <v>25581.17483020185</v>
          </cell>
          <cell r="BO130">
            <v>0</v>
          </cell>
          <cell r="CQ130">
            <v>0</v>
          </cell>
        </row>
        <row r="131">
          <cell r="AO131">
            <v>0</v>
          </cell>
          <cell r="AR131">
            <v>36677.97532</v>
          </cell>
          <cell r="AX131">
            <v>64499.43294897249</v>
          </cell>
          <cell r="AY131">
            <v>63528.16982090567</v>
          </cell>
          <cell r="BO131">
            <v>0</v>
          </cell>
          <cell r="CQ131">
            <v>0</v>
          </cell>
        </row>
        <row r="132">
          <cell r="AO132">
            <v>0</v>
          </cell>
          <cell r="AR132">
            <v>69572.97818</v>
          </cell>
          <cell r="AX132">
            <v>155245.82116756908</v>
          </cell>
          <cell r="AY132">
            <v>152908.05577968102</v>
          </cell>
          <cell r="BO132">
            <v>0</v>
          </cell>
          <cell r="CQ132">
            <v>0</v>
          </cell>
        </row>
        <row r="133">
          <cell r="AO133">
            <v>0</v>
          </cell>
          <cell r="AR133">
            <v>61790.069240000004</v>
          </cell>
          <cell r="AX133">
            <v>134060.50094551244</v>
          </cell>
          <cell r="AY133">
            <v>102799.37522243273</v>
          </cell>
          <cell r="BO133">
            <v>32619</v>
          </cell>
          <cell r="CQ133">
            <v>0</v>
          </cell>
        </row>
        <row r="134">
          <cell r="AO134">
            <v>0</v>
          </cell>
          <cell r="AR134">
            <v>1024279.6739</v>
          </cell>
          <cell r="AX134">
            <v>2111730.5254495516</v>
          </cell>
          <cell r="AY134">
            <v>2083856.9542177536</v>
          </cell>
          <cell r="BO134">
            <v>0</v>
          </cell>
          <cell r="CQ134">
            <v>0</v>
          </cell>
        </row>
        <row r="135">
          <cell r="AO135">
            <v>0</v>
          </cell>
          <cell r="AR135">
            <v>5519814.13668</v>
          </cell>
          <cell r="AX135">
            <v>6902476.65366543</v>
          </cell>
          <cell r="AY135">
            <v>6815000.544079809</v>
          </cell>
          <cell r="BO135">
            <v>0</v>
          </cell>
          <cell r="CQ135">
            <v>0</v>
          </cell>
        </row>
        <row r="136">
          <cell r="AO136">
            <v>0</v>
          </cell>
          <cell r="AR136">
            <v>46029.08736</v>
          </cell>
          <cell r="AX136">
            <v>88889.19490729537</v>
          </cell>
          <cell r="AY136">
            <v>87550.65914737167</v>
          </cell>
          <cell r="BO136">
            <v>0</v>
          </cell>
          <cell r="CQ136">
            <v>0</v>
          </cell>
        </row>
        <row r="137">
          <cell r="AO137">
            <v>0</v>
          </cell>
          <cell r="AR137">
            <v>57452.529220000004</v>
          </cell>
          <cell r="AX137">
            <v>146675.51041961223</v>
          </cell>
          <cell r="AY137">
            <v>144466.80084578303</v>
          </cell>
          <cell r="BO137">
            <v>0</v>
          </cell>
          <cell r="CQ137">
            <v>0</v>
          </cell>
        </row>
        <row r="138">
          <cell r="AO138">
            <v>0</v>
          </cell>
          <cell r="AR138">
            <v>126146.68592</v>
          </cell>
          <cell r="AX138">
            <v>306094.92864941293</v>
          </cell>
          <cell r="AY138">
            <v>301485.6056787657</v>
          </cell>
          <cell r="BO138">
            <v>0</v>
          </cell>
          <cell r="CQ138">
            <v>0</v>
          </cell>
        </row>
        <row r="139">
          <cell r="AO139">
            <v>0</v>
          </cell>
          <cell r="AR139">
            <v>282485.75570000004</v>
          </cell>
          <cell r="AX139">
            <v>619604.2319223012</v>
          </cell>
          <cell r="AY139">
            <v>610273.9368027085</v>
          </cell>
          <cell r="BO139">
            <v>0</v>
          </cell>
          <cell r="CQ139">
            <v>0</v>
          </cell>
        </row>
        <row r="140">
          <cell r="AO140">
            <v>0</v>
          </cell>
          <cell r="AR140">
            <v>107082.5634</v>
          </cell>
          <cell r="AX140">
            <v>257694.14310914426</v>
          </cell>
          <cell r="AY140">
            <v>253813.66217966544</v>
          </cell>
          <cell r="BO140">
            <v>1000</v>
          </cell>
          <cell r="CQ14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fronto DPR"/>
      <sheetName val="DPR comune"/>
      <sheetName val="DPR province"/>
      <sheetName val="DPR totale"/>
      <sheetName val="ConfrontoPEF"/>
      <sheetName val="PEF_2015"/>
      <sheetName val="dati base raccolte"/>
      <sheetName val="parametri"/>
      <sheetName val="CSL"/>
      <sheetName val="CRT"/>
      <sheetName val="CTS"/>
      <sheetName val="AC"/>
      <sheetName val="CRD"/>
      <sheetName val="CGG"/>
      <sheetName val="CCD"/>
      <sheetName val="AMM"/>
      <sheetName val="REM"/>
      <sheetName val="ex754"/>
      <sheetName val="costicomunali"/>
      <sheetName val="Foglio1"/>
      <sheetName val="Foglio2"/>
      <sheetName val="Foglio3"/>
      <sheetName val="Foglio4"/>
      <sheetName val="Foglio7"/>
      <sheetName val="Foglio5"/>
      <sheetName val="Foglio6"/>
      <sheetName val="perequazione tra bacini"/>
      <sheetName val="perequazione Rimini"/>
      <sheetName val="perequazione ForliCesena"/>
      <sheetName val="perequazione Ravenna"/>
      <sheetName val="perequazione Ferrara"/>
      <sheetName val="perequazione Bologna"/>
      <sheetName val="perequazione Modena"/>
      <sheetName val="PEF comuni"/>
      <sheetName val="grafico comuni"/>
    </sheetNames>
    <sheetDataSet>
      <sheetData sheetId="6">
        <row r="5">
          <cell r="BW5">
            <v>170868.80056948436</v>
          </cell>
          <cell r="BZ5">
            <v>0</v>
          </cell>
          <cell r="CA5">
            <v>0</v>
          </cell>
          <cell r="EC5">
            <v>0</v>
          </cell>
          <cell r="EF5">
            <v>1185.52536717566</v>
          </cell>
        </row>
        <row r="6">
          <cell r="BW6">
            <v>222064.02062124203</v>
          </cell>
          <cell r="BZ6">
            <v>0</v>
          </cell>
          <cell r="CA6">
            <v>0</v>
          </cell>
          <cell r="EC6">
            <v>0</v>
          </cell>
          <cell r="EF6">
            <v>3302.40260856556</v>
          </cell>
        </row>
        <row r="7">
          <cell r="BW7">
            <v>305366.6641526461</v>
          </cell>
          <cell r="BZ7">
            <v>0</v>
          </cell>
          <cell r="CA7">
            <v>0</v>
          </cell>
          <cell r="EC7">
            <v>0</v>
          </cell>
          <cell r="EF7">
            <v>3685.15908392479</v>
          </cell>
        </row>
        <row r="8">
          <cell r="BW8">
            <v>918673.3816054394</v>
          </cell>
          <cell r="BZ8">
            <v>0</v>
          </cell>
          <cell r="CA8">
            <v>0</v>
          </cell>
          <cell r="EC8">
            <v>0</v>
          </cell>
          <cell r="EF8">
            <v>10771.092456309</v>
          </cell>
        </row>
        <row r="9">
          <cell r="BW9">
            <v>574185.9321625484</v>
          </cell>
          <cell r="BZ9">
            <v>0</v>
          </cell>
          <cell r="CA9">
            <v>0</v>
          </cell>
          <cell r="EC9">
            <v>0</v>
          </cell>
          <cell r="EF9">
            <v>5240.81122907493</v>
          </cell>
        </row>
        <row r="10">
          <cell r="BW10">
            <v>287458.59192325803</v>
          </cell>
          <cell r="BZ10">
            <v>0</v>
          </cell>
          <cell r="CA10">
            <v>0</v>
          </cell>
          <cell r="EC10">
            <v>0</v>
          </cell>
          <cell r="EF10">
            <v>3039.05842241079</v>
          </cell>
        </row>
        <row r="11">
          <cell r="BW11">
            <v>105672.47022133334</v>
          </cell>
          <cell r="BZ11">
            <v>0</v>
          </cell>
          <cell r="CA11">
            <v>4937</v>
          </cell>
          <cell r="EC11">
            <v>0</v>
          </cell>
          <cell r="EF11">
            <v>1509.91864464666</v>
          </cell>
        </row>
        <row r="12">
          <cell r="BW12">
            <v>60220.994888</v>
          </cell>
          <cell r="BZ12">
            <v>0</v>
          </cell>
          <cell r="CA12">
            <v>3597.37</v>
          </cell>
          <cell r="EC12">
            <v>0</v>
          </cell>
          <cell r="EF12">
            <v>682.283578190392</v>
          </cell>
        </row>
        <row r="13">
          <cell r="BW13">
            <v>85614.07995163853</v>
          </cell>
          <cell r="BZ13">
            <v>14137</v>
          </cell>
          <cell r="CA13">
            <v>1500</v>
          </cell>
          <cell r="EC13">
            <v>0</v>
          </cell>
          <cell r="EF13">
            <v>1006.35028301134</v>
          </cell>
        </row>
        <row r="14">
          <cell r="BW14">
            <v>83742.60533682795</v>
          </cell>
          <cell r="BZ14">
            <v>22374.04</v>
          </cell>
          <cell r="CA14">
            <v>0</v>
          </cell>
          <cell r="EC14">
            <v>0</v>
          </cell>
          <cell r="EF14">
            <v>1027.99071963838</v>
          </cell>
        </row>
        <row r="15">
          <cell r="BW15">
            <v>100893.569776</v>
          </cell>
          <cell r="BZ15">
            <v>0</v>
          </cell>
          <cell r="CA15">
            <v>5572.73</v>
          </cell>
          <cell r="EC15">
            <v>0</v>
          </cell>
          <cell r="EF15">
            <v>1007.8831750422</v>
          </cell>
        </row>
        <row r="16">
          <cell r="BW16">
            <v>122056.06866882983</v>
          </cell>
          <cell r="BZ16">
            <v>0</v>
          </cell>
          <cell r="CA16">
            <v>0</v>
          </cell>
          <cell r="EC16">
            <v>0</v>
          </cell>
          <cell r="EF16">
            <v>1510.09192809363</v>
          </cell>
        </row>
        <row r="17">
          <cell r="BW17">
            <v>6952050.53840798</v>
          </cell>
          <cell r="BZ17">
            <v>0</v>
          </cell>
          <cell r="CA17">
            <v>0</v>
          </cell>
          <cell r="EC17">
            <v>0</v>
          </cell>
          <cell r="EF17">
            <v>78324.9244637836</v>
          </cell>
        </row>
        <row r="18">
          <cell r="BW18">
            <v>53405.294277</v>
          </cell>
          <cell r="BZ18">
            <v>0</v>
          </cell>
          <cell r="CA18">
            <v>2183.11</v>
          </cell>
          <cell r="EC18">
            <v>0</v>
          </cell>
          <cell r="EF18">
            <v>516.457984190518</v>
          </cell>
        </row>
        <row r="19">
          <cell r="BW19">
            <v>88486.57921486338</v>
          </cell>
          <cell r="BZ19">
            <v>19726.614</v>
          </cell>
          <cell r="CA19">
            <v>0</v>
          </cell>
          <cell r="EC19">
            <v>0</v>
          </cell>
          <cell r="EF19">
            <v>1041.84006589986</v>
          </cell>
        </row>
        <row r="20">
          <cell r="BW20">
            <v>69656.05</v>
          </cell>
          <cell r="BZ20">
            <v>0</v>
          </cell>
          <cell r="CA20">
            <v>0</v>
          </cell>
          <cell r="EC20">
            <v>0</v>
          </cell>
          <cell r="EF20">
            <v>990.341558410729</v>
          </cell>
        </row>
        <row r="21">
          <cell r="BW21">
            <v>405027.0493199554</v>
          </cell>
          <cell r="BZ21">
            <v>0</v>
          </cell>
          <cell r="CA21">
            <v>17056.58</v>
          </cell>
          <cell r="EC21">
            <v>0</v>
          </cell>
          <cell r="EF21">
            <v>8027.78222463586</v>
          </cell>
        </row>
        <row r="22">
          <cell r="BW22">
            <v>117806.22</v>
          </cell>
          <cell r="BZ22">
            <v>0</v>
          </cell>
          <cell r="CA22">
            <v>0</v>
          </cell>
          <cell r="EC22">
            <v>0</v>
          </cell>
          <cell r="EF22">
            <v>1317.7939551955</v>
          </cell>
        </row>
        <row r="23">
          <cell r="BW23">
            <v>69416.063554</v>
          </cell>
          <cell r="BZ23">
            <v>0</v>
          </cell>
          <cell r="CA23">
            <v>1202.84</v>
          </cell>
          <cell r="EC23">
            <v>0</v>
          </cell>
          <cell r="EF23">
            <v>712.201631784116</v>
          </cell>
        </row>
        <row r="24">
          <cell r="BW24">
            <v>35192.77492</v>
          </cell>
          <cell r="BZ24">
            <v>0</v>
          </cell>
          <cell r="CA24">
            <v>1012.06</v>
          </cell>
          <cell r="EC24">
            <v>0</v>
          </cell>
          <cell r="EF24">
            <v>340.741904217579</v>
          </cell>
        </row>
        <row r="25">
          <cell r="BW25">
            <v>240499.55310574398</v>
          </cell>
          <cell r="BZ25">
            <v>0</v>
          </cell>
          <cell r="CA25">
            <v>0</v>
          </cell>
          <cell r="EC25">
            <v>0</v>
          </cell>
          <cell r="EF25">
            <v>2220.78732683872</v>
          </cell>
        </row>
        <row r="26">
          <cell r="BW26">
            <v>280852.44594688865</v>
          </cell>
          <cell r="BZ26">
            <v>0</v>
          </cell>
          <cell r="CA26">
            <v>0</v>
          </cell>
          <cell r="EC26">
            <v>0</v>
          </cell>
          <cell r="EF26">
            <v>3093.40944202692</v>
          </cell>
        </row>
        <row r="27">
          <cell r="BW27">
            <v>125719.56968</v>
          </cell>
          <cell r="BZ27">
            <v>0</v>
          </cell>
          <cell r="CA27">
            <v>660.1</v>
          </cell>
          <cell r="EC27">
            <v>0</v>
          </cell>
          <cell r="EF27">
            <v>2079.14810318672</v>
          </cell>
        </row>
        <row r="28">
          <cell r="BW28">
            <v>277722.6752911136</v>
          </cell>
          <cell r="BZ28">
            <v>0</v>
          </cell>
          <cell r="CA28">
            <v>0</v>
          </cell>
          <cell r="EC28">
            <v>0</v>
          </cell>
          <cell r="EF28">
            <v>4374.50063020512</v>
          </cell>
        </row>
        <row r="29">
          <cell r="BW29">
            <v>955884.2262515898</v>
          </cell>
          <cell r="BZ29">
            <v>0</v>
          </cell>
          <cell r="CA29">
            <v>0</v>
          </cell>
          <cell r="EC29">
            <v>0</v>
          </cell>
          <cell r="EF29">
            <v>8962.95299943134</v>
          </cell>
        </row>
        <row r="30">
          <cell r="BW30">
            <v>80464.70618124938</v>
          </cell>
          <cell r="BZ30">
            <v>0</v>
          </cell>
          <cell r="CA30">
            <v>0</v>
          </cell>
          <cell r="EC30">
            <v>0</v>
          </cell>
          <cell r="EF30">
            <v>1888.34969857966</v>
          </cell>
        </row>
        <row r="31">
          <cell r="BW31">
            <v>855627.3347014124</v>
          </cell>
          <cell r="BZ31">
            <v>0</v>
          </cell>
          <cell r="CA31">
            <v>0</v>
          </cell>
          <cell r="EC31">
            <v>0</v>
          </cell>
          <cell r="EF31">
            <v>9537.24766642122</v>
          </cell>
        </row>
        <row r="32">
          <cell r="BW32">
            <v>1457698.4542716146</v>
          </cell>
          <cell r="BZ32">
            <v>0</v>
          </cell>
          <cell r="CA32">
            <v>0</v>
          </cell>
          <cell r="EC32">
            <v>0</v>
          </cell>
          <cell r="EF32">
            <v>13900.8514337113</v>
          </cell>
        </row>
        <row r="33">
          <cell r="BW33">
            <v>851548.0059360226</v>
          </cell>
          <cell r="BZ33">
            <v>0</v>
          </cell>
          <cell r="CA33">
            <v>10000</v>
          </cell>
          <cell r="EC33">
            <v>0</v>
          </cell>
          <cell r="EF33">
            <v>8355.9944026881</v>
          </cell>
        </row>
        <row r="34">
          <cell r="BW34">
            <v>122437.23817260789</v>
          </cell>
          <cell r="BZ34">
            <v>0</v>
          </cell>
          <cell r="CA34">
            <v>0</v>
          </cell>
          <cell r="EC34">
            <v>0</v>
          </cell>
          <cell r="EF34">
            <v>1352.83053522272</v>
          </cell>
        </row>
        <row r="35">
          <cell r="BW35">
            <v>1917186.3007539522</v>
          </cell>
          <cell r="BZ35">
            <v>0</v>
          </cell>
          <cell r="CA35">
            <v>0</v>
          </cell>
          <cell r="EC35">
            <v>0</v>
          </cell>
          <cell r="EF35">
            <v>21757.2363350525</v>
          </cell>
        </row>
        <row r="36">
          <cell r="BW36">
            <v>221346.24615581808</v>
          </cell>
          <cell r="BZ36">
            <v>0</v>
          </cell>
          <cell r="CA36">
            <v>3150</v>
          </cell>
          <cell r="EC36">
            <v>0</v>
          </cell>
          <cell r="EF36">
            <v>3880.36955168156</v>
          </cell>
        </row>
        <row r="37">
          <cell r="BW37">
            <v>380148.86476808804</v>
          </cell>
          <cell r="BZ37">
            <v>-32622</v>
          </cell>
          <cell r="CA37">
            <v>0</v>
          </cell>
          <cell r="EC37">
            <v>0</v>
          </cell>
          <cell r="EF37">
            <v>41946.214962734506</v>
          </cell>
        </row>
        <row r="38">
          <cell r="BW38">
            <v>325786.51</v>
          </cell>
          <cell r="BZ38">
            <v>3000.34</v>
          </cell>
          <cell r="CA38">
            <v>0</v>
          </cell>
          <cell r="EC38">
            <v>0</v>
          </cell>
          <cell r="EF38">
            <v>-15811.183949540367</v>
          </cell>
        </row>
        <row r="39">
          <cell r="BW39">
            <v>10383182.114694836</v>
          </cell>
          <cell r="BZ39">
            <v>1199827.5344733256</v>
          </cell>
          <cell r="CA39">
            <v>101852.46083183697</v>
          </cell>
          <cell r="EC39">
            <v>0</v>
          </cell>
          <cell r="EF39">
            <v>0</v>
          </cell>
        </row>
        <row r="40">
          <cell r="BW40">
            <v>68855.58453177652</v>
          </cell>
          <cell r="BZ40">
            <v>-3403</v>
          </cell>
          <cell r="CA40">
            <v>0</v>
          </cell>
          <cell r="EC40">
            <v>950</v>
          </cell>
          <cell r="EF40">
            <v>10977.768492653347</v>
          </cell>
        </row>
        <row r="41">
          <cell r="BW41">
            <v>748129.82</v>
          </cell>
          <cell r="BZ41">
            <v>-12999</v>
          </cell>
          <cell r="CA41">
            <v>0</v>
          </cell>
          <cell r="EC41">
            <v>0</v>
          </cell>
          <cell r="EF41">
            <v>-56437.96137101058</v>
          </cell>
        </row>
        <row r="42">
          <cell r="BW42">
            <v>1392065.76</v>
          </cell>
          <cell r="BZ42">
            <v>94176.5</v>
          </cell>
          <cell r="CA42">
            <v>0</v>
          </cell>
          <cell r="EC42">
            <v>0</v>
          </cell>
          <cell r="EF42">
            <v>23225.061606</v>
          </cell>
        </row>
        <row r="43">
          <cell r="BW43">
            <v>100417.21</v>
          </cell>
          <cell r="BZ43">
            <v>-3744</v>
          </cell>
          <cell r="CA43">
            <v>0</v>
          </cell>
          <cell r="EC43">
            <v>1550</v>
          </cell>
          <cell r="EF43">
            <v>-7096.686756824469</v>
          </cell>
        </row>
        <row r="44">
          <cell r="BW44">
            <v>29491.15</v>
          </cell>
          <cell r="BZ44">
            <v>-3744</v>
          </cell>
          <cell r="CA44">
            <v>0</v>
          </cell>
          <cell r="EC44">
            <v>750</v>
          </cell>
          <cell r="EF44">
            <v>11535.799540552944</v>
          </cell>
        </row>
        <row r="45">
          <cell r="BW45">
            <v>217243.56</v>
          </cell>
          <cell r="BZ45">
            <v>0</v>
          </cell>
          <cell r="CA45">
            <v>0</v>
          </cell>
          <cell r="EC45">
            <v>10005</v>
          </cell>
          <cell r="EF45">
            <v>25927.49412246134</v>
          </cell>
        </row>
        <row r="46">
          <cell r="BW46">
            <v>593552.57</v>
          </cell>
          <cell r="BZ46">
            <v>26091</v>
          </cell>
          <cell r="CA46">
            <v>0</v>
          </cell>
          <cell r="EC46">
            <v>19641</v>
          </cell>
          <cell r="EF46">
            <v>60945.11216661509</v>
          </cell>
        </row>
        <row r="47">
          <cell r="BW47">
            <v>171589.14339556577</v>
          </cell>
          <cell r="BZ47">
            <v>99079</v>
          </cell>
          <cell r="CA47">
            <v>0</v>
          </cell>
          <cell r="EC47">
            <v>0</v>
          </cell>
          <cell r="EF47">
            <v>-13317.35862857839</v>
          </cell>
        </row>
        <row r="48">
          <cell r="BW48">
            <v>493501.69</v>
          </cell>
          <cell r="BZ48">
            <v>162031</v>
          </cell>
          <cell r="CA48">
            <v>22128</v>
          </cell>
          <cell r="EC48">
            <v>0</v>
          </cell>
          <cell r="EF48">
            <v>64793.15918196945</v>
          </cell>
        </row>
        <row r="49">
          <cell r="BW49">
            <v>199675.25</v>
          </cell>
          <cell r="BZ49">
            <v>-2654</v>
          </cell>
          <cell r="CA49">
            <v>0</v>
          </cell>
          <cell r="EC49">
            <v>7000</v>
          </cell>
          <cell r="EF49">
            <v>-17573.95779598062</v>
          </cell>
        </row>
        <row r="50">
          <cell r="BW50">
            <v>176675.41</v>
          </cell>
          <cell r="BZ50">
            <v>-1402.92</v>
          </cell>
          <cell r="CA50">
            <v>0</v>
          </cell>
          <cell r="EC50">
            <v>7888</v>
          </cell>
          <cell r="EF50">
            <v>44734.45612980432</v>
          </cell>
        </row>
        <row r="51">
          <cell r="BW51">
            <v>32281.48</v>
          </cell>
          <cell r="BZ51">
            <v>-3744</v>
          </cell>
          <cell r="CA51">
            <v>0</v>
          </cell>
          <cell r="EC51">
            <v>750</v>
          </cell>
          <cell r="EF51">
            <v>11069.175261530847</v>
          </cell>
        </row>
        <row r="52">
          <cell r="BW52">
            <v>245884.99</v>
          </cell>
          <cell r="BZ52">
            <v>3273.24</v>
          </cell>
          <cell r="CA52">
            <v>0</v>
          </cell>
          <cell r="EC52">
            <v>0</v>
          </cell>
          <cell r="EF52">
            <v>-1136.0980234798117</v>
          </cell>
        </row>
        <row r="53">
          <cell r="BW53">
            <v>471193.54</v>
          </cell>
          <cell r="BZ53">
            <v>0</v>
          </cell>
          <cell r="CA53">
            <v>0</v>
          </cell>
          <cell r="EC53">
            <v>0</v>
          </cell>
          <cell r="EF53">
            <v>69820.19586714376</v>
          </cell>
        </row>
        <row r="54">
          <cell r="BW54">
            <v>1869585.21</v>
          </cell>
          <cell r="BZ54">
            <v>12959</v>
          </cell>
          <cell r="CA54">
            <v>0</v>
          </cell>
          <cell r="EC54">
            <v>38500</v>
          </cell>
          <cell r="EF54">
            <v>164152.99318864892</v>
          </cell>
        </row>
        <row r="55">
          <cell r="BW55">
            <v>280984.51</v>
          </cell>
          <cell r="BZ55">
            <v>116377</v>
          </cell>
          <cell r="CA55">
            <v>12204.851177248942</v>
          </cell>
          <cell r="EC55">
            <v>0</v>
          </cell>
          <cell r="EF55">
            <v>48163.7045556768</v>
          </cell>
        </row>
        <row r="56">
          <cell r="BW56">
            <v>111333.79</v>
          </cell>
          <cell r="BZ56">
            <v>0</v>
          </cell>
          <cell r="CA56">
            <v>0</v>
          </cell>
          <cell r="EC56">
            <v>4133</v>
          </cell>
          <cell r="EF56">
            <v>2409.462745896053</v>
          </cell>
        </row>
        <row r="57">
          <cell r="BW57">
            <v>294170.49</v>
          </cell>
          <cell r="BZ57">
            <v>122175</v>
          </cell>
          <cell r="CA57">
            <v>6088</v>
          </cell>
          <cell r="EC57">
            <v>8251</v>
          </cell>
          <cell r="EF57">
            <v>78873.64240644549</v>
          </cell>
        </row>
        <row r="58">
          <cell r="BW58">
            <v>201413.74</v>
          </cell>
          <cell r="BZ58">
            <v>2765</v>
          </cell>
          <cell r="CA58">
            <v>17641</v>
          </cell>
          <cell r="EC58">
            <v>0</v>
          </cell>
          <cell r="EF58">
            <v>38112.0996190561</v>
          </cell>
        </row>
        <row r="59">
          <cell r="BW59">
            <v>170696.52</v>
          </cell>
          <cell r="BZ59">
            <v>31921</v>
          </cell>
          <cell r="CA59">
            <v>0</v>
          </cell>
          <cell r="EC59">
            <v>0</v>
          </cell>
          <cell r="EF59">
            <v>29865.999886976024</v>
          </cell>
        </row>
        <row r="60">
          <cell r="BW60">
            <v>662814.82</v>
          </cell>
          <cell r="BZ60">
            <v>3619</v>
          </cell>
          <cell r="CA60">
            <v>0</v>
          </cell>
          <cell r="EC60">
            <v>0</v>
          </cell>
          <cell r="EF60">
            <v>9847.781629803168</v>
          </cell>
        </row>
        <row r="61">
          <cell r="BW61">
            <v>187736</v>
          </cell>
          <cell r="BZ61">
            <v>166993.5064064369</v>
          </cell>
          <cell r="CA61">
            <v>15515.776588214763</v>
          </cell>
          <cell r="EC61">
            <v>0</v>
          </cell>
          <cell r="EF61">
            <v>29281.234613530563</v>
          </cell>
        </row>
        <row r="62">
          <cell r="BW62">
            <v>145625.3</v>
          </cell>
          <cell r="BZ62">
            <v>-11009</v>
          </cell>
          <cell r="CA62">
            <v>0</v>
          </cell>
          <cell r="EC62">
            <v>5200</v>
          </cell>
          <cell r="EF62">
            <v>2893.2285397489964</v>
          </cell>
        </row>
        <row r="63">
          <cell r="BW63">
            <v>435199.07588735636</v>
          </cell>
          <cell r="BZ63">
            <v>3042</v>
          </cell>
          <cell r="CA63">
            <v>0</v>
          </cell>
          <cell r="EC63">
            <v>0</v>
          </cell>
          <cell r="EF63">
            <v>46563.686384207336</v>
          </cell>
        </row>
        <row r="64">
          <cell r="BW64">
            <v>28089.29</v>
          </cell>
          <cell r="BZ64">
            <v>0</v>
          </cell>
          <cell r="CA64">
            <v>0</v>
          </cell>
          <cell r="EC64">
            <v>0</v>
          </cell>
          <cell r="EF64">
            <v>1059.812382305492</v>
          </cell>
        </row>
        <row r="65">
          <cell r="BW65">
            <v>390486.5039533372</v>
          </cell>
          <cell r="BZ65">
            <v>0</v>
          </cell>
          <cell r="CA65">
            <v>0</v>
          </cell>
          <cell r="EC65">
            <v>0</v>
          </cell>
          <cell r="EF65">
            <v>51671.48819673205</v>
          </cell>
        </row>
        <row r="66">
          <cell r="BW66">
            <v>166653.94</v>
          </cell>
          <cell r="BZ66">
            <v>4331.34</v>
          </cell>
          <cell r="CA66">
            <v>0</v>
          </cell>
          <cell r="EC66">
            <v>0</v>
          </cell>
          <cell r="EF66">
            <v>-18836.39017019076</v>
          </cell>
        </row>
        <row r="67">
          <cell r="BW67">
            <v>412837.61</v>
          </cell>
          <cell r="BZ67">
            <v>1366</v>
          </cell>
          <cell r="CA67">
            <v>0</v>
          </cell>
          <cell r="EC67">
            <v>0</v>
          </cell>
          <cell r="EF67">
            <v>-21959.248528650332</v>
          </cell>
        </row>
        <row r="68">
          <cell r="BW68">
            <v>1174379.5391661883</v>
          </cell>
          <cell r="BZ68">
            <v>3336</v>
          </cell>
          <cell r="CA68">
            <v>0</v>
          </cell>
          <cell r="EC68">
            <v>0</v>
          </cell>
          <cell r="EF68">
            <v>941.8226742388506</v>
          </cell>
        </row>
        <row r="69">
          <cell r="BW69">
            <v>366523.98</v>
          </cell>
          <cell r="BZ69">
            <v>5415.34</v>
          </cell>
          <cell r="CA69">
            <v>0</v>
          </cell>
          <cell r="EC69">
            <v>0</v>
          </cell>
          <cell r="EF69">
            <v>25042.091650220325</v>
          </cell>
        </row>
        <row r="70">
          <cell r="BW70">
            <v>882906.82</v>
          </cell>
          <cell r="BZ70">
            <v>4264</v>
          </cell>
          <cell r="CA70">
            <v>0</v>
          </cell>
          <cell r="EC70">
            <v>0</v>
          </cell>
          <cell r="EF70">
            <v>5703.202518684426</v>
          </cell>
        </row>
        <row r="71">
          <cell r="BW71">
            <v>1530452.2382209855</v>
          </cell>
          <cell r="BZ71">
            <v>-4901</v>
          </cell>
          <cell r="CA71">
            <v>0</v>
          </cell>
          <cell r="EC71">
            <v>0</v>
          </cell>
          <cell r="EF71">
            <v>61323.34030259966</v>
          </cell>
        </row>
        <row r="72">
          <cell r="BW72">
            <v>1145963.9212662557</v>
          </cell>
          <cell r="BZ72">
            <v>24459</v>
          </cell>
          <cell r="CA72">
            <v>0</v>
          </cell>
          <cell r="EC72">
            <v>0</v>
          </cell>
          <cell r="EF72">
            <v>41190.06808581445</v>
          </cell>
        </row>
        <row r="73">
          <cell r="BW73">
            <v>5721646.058823529</v>
          </cell>
          <cell r="BZ73">
            <v>199000</v>
          </cell>
          <cell r="CA73">
            <v>184000</v>
          </cell>
          <cell r="EC73">
            <v>0</v>
          </cell>
          <cell r="EF73">
            <v>74373.73999999999</v>
          </cell>
        </row>
        <row r="74">
          <cell r="BW74">
            <v>469219.652</v>
          </cell>
          <cell r="BZ74">
            <v>2293.54</v>
          </cell>
          <cell r="CA74">
            <v>0</v>
          </cell>
          <cell r="EC74">
            <v>0</v>
          </cell>
          <cell r="EF74">
            <v>-12952.90708046727</v>
          </cell>
        </row>
        <row r="75">
          <cell r="BW75">
            <v>615671.218</v>
          </cell>
          <cell r="BZ75">
            <v>-2233</v>
          </cell>
          <cell r="CA75">
            <v>0</v>
          </cell>
          <cell r="EC75">
            <v>0</v>
          </cell>
          <cell r="EF75">
            <v>5844.581249658127</v>
          </cell>
        </row>
        <row r="76">
          <cell r="BW76">
            <v>97430.60399999999</v>
          </cell>
          <cell r="BZ76">
            <v>380</v>
          </cell>
          <cell r="CA76">
            <v>0</v>
          </cell>
          <cell r="EC76">
            <v>0</v>
          </cell>
          <cell r="EF76">
            <v>8968.60275803811</v>
          </cell>
        </row>
        <row r="77">
          <cell r="BW77">
            <v>270459.8</v>
          </cell>
          <cell r="BZ77">
            <v>1815</v>
          </cell>
          <cell r="CA77">
            <v>0</v>
          </cell>
          <cell r="EC77">
            <v>0</v>
          </cell>
          <cell r="EF77">
            <v>-46056.64908703693</v>
          </cell>
        </row>
        <row r="78">
          <cell r="BW78">
            <v>110907.252</v>
          </cell>
          <cell r="BZ78">
            <v>0</v>
          </cell>
          <cell r="CA78">
            <v>0</v>
          </cell>
          <cell r="EC78">
            <v>0</v>
          </cell>
          <cell r="EF78">
            <v>10163.19693203501</v>
          </cell>
        </row>
        <row r="79">
          <cell r="BW79">
            <v>333373.502</v>
          </cell>
          <cell r="BZ79">
            <v>1344</v>
          </cell>
          <cell r="CA79">
            <v>0</v>
          </cell>
          <cell r="EC79">
            <v>0</v>
          </cell>
          <cell r="EF79">
            <v>-30053.385469642097</v>
          </cell>
        </row>
        <row r="80">
          <cell r="BW80">
            <v>2544843.322</v>
          </cell>
          <cell r="BZ80">
            <v>116856</v>
          </cell>
          <cell r="CA80">
            <v>0</v>
          </cell>
          <cell r="EC80">
            <v>0</v>
          </cell>
          <cell r="EF80">
            <v>80811.9811633652</v>
          </cell>
        </row>
        <row r="81">
          <cell r="BW81">
            <v>395575.312</v>
          </cell>
          <cell r="BZ81">
            <v>-3079</v>
          </cell>
          <cell r="CA81">
            <v>0</v>
          </cell>
          <cell r="EC81">
            <v>0</v>
          </cell>
          <cell r="EF81">
            <v>-718.2313332183094</v>
          </cell>
        </row>
        <row r="82">
          <cell r="BW82">
            <v>333440.55</v>
          </cell>
          <cell r="BZ82">
            <v>1684</v>
          </cell>
          <cell r="CA82">
            <v>0</v>
          </cell>
          <cell r="EC82">
            <v>0</v>
          </cell>
          <cell r="EF82">
            <v>25336.19581501487</v>
          </cell>
        </row>
        <row r="83">
          <cell r="BW83">
            <v>2552253.112</v>
          </cell>
          <cell r="BZ83">
            <v>159178</v>
          </cell>
          <cell r="CA83">
            <v>0</v>
          </cell>
          <cell r="EC83">
            <v>0</v>
          </cell>
          <cell r="EF83">
            <v>-467981.59306447627</v>
          </cell>
        </row>
        <row r="84">
          <cell r="BW84">
            <v>297849.894</v>
          </cell>
          <cell r="BZ84">
            <v>-476</v>
          </cell>
          <cell r="CA84">
            <v>0</v>
          </cell>
          <cell r="EC84">
            <v>0</v>
          </cell>
          <cell r="EF84">
            <v>17667.03408060913</v>
          </cell>
        </row>
        <row r="85">
          <cell r="BW85">
            <v>1425520.346</v>
          </cell>
          <cell r="BZ85">
            <v>84</v>
          </cell>
          <cell r="CA85">
            <v>0</v>
          </cell>
          <cell r="EC85">
            <v>0</v>
          </cell>
          <cell r="EF85">
            <v>57885.2083234912</v>
          </cell>
        </row>
        <row r="86">
          <cell r="BW86">
            <v>416267.508</v>
          </cell>
          <cell r="BZ86">
            <v>-3267</v>
          </cell>
          <cell r="CA86">
            <v>0</v>
          </cell>
          <cell r="EC86">
            <v>0</v>
          </cell>
          <cell r="EF86">
            <v>11420.797622774899</v>
          </cell>
        </row>
        <row r="87">
          <cell r="BW87">
            <v>7971146.16564</v>
          </cell>
          <cell r="BZ87">
            <v>57077.356182350355</v>
          </cell>
          <cell r="CA87">
            <v>28977.610097793153</v>
          </cell>
          <cell r="EC87">
            <v>0</v>
          </cell>
          <cell r="EF87">
            <v>392706.2636535043</v>
          </cell>
        </row>
        <row r="88">
          <cell r="BW88">
            <v>213386.176</v>
          </cell>
          <cell r="BZ88">
            <v>0</v>
          </cell>
          <cell r="CA88">
            <v>0</v>
          </cell>
          <cell r="EC88">
            <v>0</v>
          </cell>
          <cell r="EF88">
            <v>-24831.796076195773</v>
          </cell>
        </row>
        <row r="89">
          <cell r="BW89">
            <v>476090.1</v>
          </cell>
          <cell r="BZ89">
            <v>899</v>
          </cell>
          <cell r="CA89">
            <v>0</v>
          </cell>
          <cell r="EC89">
            <v>0</v>
          </cell>
          <cell r="EF89">
            <v>-15414.88734478943</v>
          </cell>
        </row>
        <row r="90">
          <cell r="BW90">
            <v>137239.368</v>
          </cell>
          <cell r="BZ90">
            <v>70000</v>
          </cell>
          <cell r="CA90">
            <v>0</v>
          </cell>
          <cell r="EC90">
            <v>0</v>
          </cell>
          <cell r="EF90">
            <v>-1225.18551395841</v>
          </cell>
        </row>
        <row r="91">
          <cell r="BW91">
            <v>147414.888</v>
          </cell>
          <cell r="BZ91">
            <v>0</v>
          </cell>
          <cell r="CA91">
            <v>0</v>
          </cell>
          <cell r="EC91">
            <v>0</v>
          </cell>
          <cell r="EF91">
            <v>-26914.79392138867</v>
          </cell>
        </row>
        <row r="92">
          <cell r="BW92">
            <v>84018.32106</v>
          </cell>
          <cell r="BZ92">
            <v>0</v>
          </cell>
          <cell r="CA92">
            <v>0</v>
          </cell>
          <cell r="EC92">
            <v>0</v>
          </cell>
          <cell r="EF92">
            <v>2485.44</v>
          </cell>
        </row>
        <row r="93">
          <cell r="BW93">
            <v>440102.60874999996</v>
          </cell>
          <cell r="BZ93">
            <v>2439</v>
          </cell>
          <cell r="CA93">
            <v>0</v>
          </cell>
          <cell r="EC93">
            <v>0</v>
          </cell>
          <cell r="EF93">
            <v>4914.12666666667</v>
          </cell>
        </row>
        <row r="94">
          <cell r="BW94">
            <v>26795.827039999996</v>
          </cell>
          <cell r="BZ94">
            <v>0</v>
          </cell>
          <cell r="CA94">
            <v>0</v>
          </cell>
          <cell r="EC94">
            <v>0</v>
          </cell>
          <cell r="EF94">
            <v>849.166666666667</v>
          </cell>
        </row>
        <row r="95">
          <cell r="BW95">
            <v>139589.05461999998</v>
          </cell>
          <cell r="BZ95">
            <v>0</v>
          </cell>
          <cell r="CA95">
            <v>0</v>
          </cell>
          <cell r="EC95">
            <v>0</v>
          </cell>
          <cell r="EF95">
            <v>2488.08</v>
          </cell>
        </row>
        <row r="96">
          <cell r="BW96">
            <v>2426561.4104999998</v>
          </cell>
          <cell r="BZ96">
            <v>302977</v>
          </cell>
          <cell r="CA96">
            <v>188657</v>
          </cell>
          <cell r="EC96">
            <v>0</v>
          </cell>
          <cell r="EF96">
            <v>40031.3</v>
          </cell>
        </row>
        <row r="97">
          <cell r="BW97">
            <v>1327014.6966799998</v>
          </cell>
          <cell r="BZ97">
            <v>0</v>
          </cell>
          <cell r="CA97">
            <v>0</v>
          </cell>
          <cell r="EC97">
            <v>0</v>
          </cell>
          <cell r="EF97">
            <v>19407.16</v>
          </cell>
        </row>
        <row r="98">
          <cell r="BW98">
            <v>91352.07651999999</v>
          </cell>
          <cell r="BZ98">
            <v>833</v>
          </cell>
          <cell r="CA98">
            <v>0</v>
          </cell>
          <cell r="EC98">
            <v>0</v>
          </cell>
          <cell r="EF98">
            <v>1415.64666666667</v>
          </cell>
        </row>
        <row r="99">
          <cell r="BW99">
            <v>64688.74578</v>
          </cell>
          <cell r="BZ99">
            <v>0</v>
          </cell>
          <cell r="CA99">
            <v>0</v>
          </cell>
          <cell r="EC99">
            <v>0</v>
          </cell>
          <cell r="EF99">
            <v>797.113333333333</v>
          </cell>
        </row>
        <row r="100">
          <cell r="BW100">
            <v>5026693.807170889</v>
          </cell>
          <cell r="BZ100">
            <v>6555</v>
          </cell>
          <cell r="CA100">
            <v>0</v>
          </cell>
          <cell r="EC100">
            <v>0</v>
          </cell>
          <cell r="EF100">
            <v>142929.7533333333</v>
          </cell>
        </row>
        <row r="101">
          <cell r="BW101">
            <v>678460.9449499999</v>
          </cell>
          <cell r="BZ101">
            <v>912</v>
          </cell>
          <cell r="CA101">
            <v>0</v>
          </cell>
          <cell r="EC101">
            <v>0</v>
          </cell>
          <cell r="EF101">
            <v>5435.72</v>
          </cell>
        </row>
        <row r="102">
          <cell r="BW102">
            <v>56604.80649999999</v>
          </cell>
          <cell r="BZ102">
            <v>0</v>
          </cell>
          <cell r="CA102">
            <v>0</v>
          </cell>
          <cell r="EC102">
            <v>0</v>
          </cell>
          <cell r="EF102">
            <v>1240.04</v>
          </cell>
        </row>
        <row r="103">
          <cell r="BW103">
            <v>188547.58088999998</v>
          </cell>
          <cell r="BZ103">
            <v>1308</v>
          </cell>
          <cell r="CA103">
            <v>0</v>
          </cell>
          <cell r="EC103">
            <v>0</v>
          </cell>
          <cell r="EF103">
            <v>4479.90666666667</v>
          </cell>
        </row>
        <row r="104">
          <cell r="BW104">
            <v>315134.07472409436</v>
          </cell>
          <cell r="BZ104">
            <v>0</v>
          </cell>
          <cell r="CA104">
            <v>0</v>
          </cell>
          <cell r="EC104">
            <v>0</v>
          </cell>
          <cell r="EF104">
            <v>4675.41333333333</v>
          </cell>
        </row>
        <row r="105">
          <cell r="BW105">
            <v>86183.29655999999</v>
          </cell>
          <cell r="BZ105">
            <v>1788</v>
          </cell>
          <cell r="CA105">
            <v>0</v>
          </cell>
          <cell r="EC105">
            <v>0</v>
          </cell>
          <cell r="EF105">
            <v>3151.83333333333</v>
          </cell>
        </row>
        <row r="106">
          <cell r="BW106">
            <v>227805.45223999996</v>
          </cell>
          <cell r="BZ106">
            <v>0</v>
          </cell>
          <cell r="CA106">
            <v>0</v>
          </cell>
          <cell r="EC106">
            <v>0</v>
          </cell>
          <cell r="EF106">
            <v>4150.42</v>
          </cell>
        </row>
        <row r="107">
          <cell r="BW107">
            <v>79669.73431999999</v>
          </cell>
          <cell r="BZ107">
            <v>0</v>
          </cell>
          <cell r="CA107">
            <v>0</v>
          </cell>
          <cell r="EC107">
            <v>0</v>
          </cell>
          <cell r="EF107">
            <v>2356.76666666667</v>
          </cell>
        </row>
        <row r="108">
          <cell r="BW108">
            <v>119005.52874</v>
          </cell>
          <cell r="BZ108">
            <v>1041</v>
          </cell>
          <cell r="CA108">
            <v>0</v>
          </cell>
          <cell r="EC108">
            <v>0</v>
          </cell>
          <cell r="EF108">
            <v>1733.61333333333</v>
          </cell>
        </row>
        <row r="109">
          <cell r="BW109">
            <v>21957.435279999994</v>
          </cell>
          <cell r="BZ109">
            <v>0</v>
          </cell>
          <cell r="CA109">
            <v>0</v>
          </cell>
          <cell r="EC109">
            <v>0</v>
          </cell>
          <cell r="EF109">
            <v>560.206666666667</v>
          </cell>
        </row>
        <row r="110">
          <cell r="BW110">
            <v>30933.432729999997</v>
          </cell>
          <cell r="BZ110">
            <v>0</v>
          </cell>
          <cell r="CA110">
            <v>0</v>
          </cell>
          <cell r="EC110">
            <v>0</v>
          </cell>
          <cell r="EF110">
            <v>511.58</v>
          </cell>
        </row>
        <row r="111">
          <cell r="BW111">
            <v>144118.51235</v>
          </cell>
          <cell r="BZ111">
            <v>0</v>
          </cell>
          <cell r="CA111">
            <v>0</v>
          </cell>
          <cell r="EC111">
            <v>0</v>
          </cell>
          <cell r="EF111">
            <v>2565.29333333333</v>
          </cell>
        </row>
        <row r="112">
          <cell r="BW112">
            <v>26118.972549999995</v>
          </cell>
          <cell r="BZ112">
            <v>0</v>
          </cell>
          <cell r="CA112">
            <v>0</v>
          </cell>
          <cell r="EC112">
            <v>0</v>
          </cell>
          <cell r="EF112">
            <v>695.553333333333</v>
          </cell>
        </row>
        <row r="113">
          <cell r="BW113">
            <v>72533.30907999999</v>
          </cell>
          <cell r="BZ113">
            <v>0</v>
          </cell>
          <cell r="CA113">
            <v>0</v>
          </cell>
          <cell r="EC113">
            <v>0</v>
          </cell>
          <cell r="EF113">
            <v>1057.53333333333</v>
          </cell>
        </row>
        <row r="114">
          <cell r="BW114">
            <v>36673.24065</v>
          </cell>
          <cell r="BZ114">
            <v>0</v>
          </cell>
          <cell r="CA114">
            <v>0</v>
          </cell>
          <cell r="EC114">
            <v>0</v>
          </cell>
          <cell r="EF114">
            <v>967.066666666667</v>
          </cell>
        </row>
        <row r="115">
          <cell r="BW115">
            <v>315806.40546</v>
          </cell>
          <cell r="BZ115">
            <v>21188.370063165432</v>
          </cell>
          <cell r="CA115">
            <v>16400.65856689225</v>
          </cell>
          <cell r="EC115">
            <v>0</v>
          </cell>
          <cell r="EF115">
            <v>5492.64</v>
          </cell>
        </row>
        <row r="116">
          <cell r="BW116">
            <v>50271.7642</v>
          </cell>
          <cell r="BZ116">
            <v>0</v>
          </cell>
          <cell r="CA116">
            <v>0</v>
          </cell>
          <cell r="EC116">
            <v>0</v>
          </cell>
          <cell r="EF116">
            <v>1925.95333333333</v>
          </cell>
        </row>
        <row r="117">
          <cell r="BW117">
            <v>53555.49592999999</v>
          </cell>
          <cell r="BZ117">
            <v>0</v>
          </cell>
          <cell r="CA117">
            <v>0</v>
          </cell>
          <cell r="EC117">
            <v>0</v>
          </cell>
          <cell r="EF117">
            <v>1669.46</v>
          </cell>
        </row>
        <row r="118">
          <cell r="BW118">
            <v>466586.17179999995</v>
          </cell>
          <cell r="BZ118">
            <v>1730</v>
          </cell>
          <cell r="CA118">
            <v>0</v>
          </cell>
          <cell r="EC118">
            <v>0</v>
          </cell>
          <cell r="EF118">
            <v>8294.50666666667</v>
          </cell>
        </row>
        <row r="119">
          <cell r="BW119">
            <v>23762.644709999997</v>
          </cell>
          <cell r="BZ119">
            <v>0</v>
          </cell>
          <cell r="CA119">
            <v>0</v>
          </cell>
          <cell r="EC119">
            <v>0</v>
          </cell>
          <cell r="EF119">
            <v>1435.86666666667</v>
          </cell>
        </row>
        <row r="120">
          <cell r="BW120">
            <v>29339.094019999997</v>
          </cell>
          <cell r="BZ120">
            <v>0</v>
          </cell>
          <cell r="CA120">
            <v>0</v>
          </cell>
          <cell r="EC120">
            <v>0</v>
          </cell>
          <cell r="EF120">
            <v>604.673333333333</v>
          </cell>
        </row>
        <row r="121">
          <cell r="BW121">
            <v>43219.87179999999</v>
          </cell>
          <cell r="BZ121">
            <v>0</v>
          </cell>
          <cell r="CA121">
            <v>0</v>
          </cell>
          <cell r="EC121">
            <v>0</v>
          </cell>
          <cell r="EF121">
            <v>1312.78</v>
          </cell>
        </row>
        <row r="122">
          <cell r="BW122">
            <v>1252615.2516366234</v>
          </cell>
          <cell r="BZ122">
            <v>0</v>
          </cell>
          <cell r="CA122">
            <v>0</v>
          </cell>
          <cell r="EC122">
            <v>0</v>
          </cell>
          <cell r="EF122">
            <v>14503.1</v>
          </cell>
        </row>
        <row r="123">
          <cell r="BW123">
            <v>1530238.852644905</v>
          </cell>
          <cell r="BZ123">
            <v>45785.00340461898</v>
          </cell>
          <cell r="CA123">
            <v>33022.429681855196</v>
          </cell>
          <cell r="EC123">
            <v>0</v>
          </cell>
          <cell r="EF123">
            <v>12708.9666666667</v>
          </cell>
        </row>
        <row r="124">
          <cell r="BW124">
            <v>639374.1145</v>
          </cell>
          <cell r="BZ124">
            <v>0</v>
          </cell>
          <cell r="CA124">
            <v>0</v>
          </cell>
          <cell r="EC124">
            <v>0</v>
          </cell>
          <cell r="EF124">
            <v>4568.09333333333</v>
          </cell>
        </row>
        <row r="125">
          <cell r="BW125">
            <v>29002.3261</v>
          </cell>
          <cell r="BZ125">
            <v>0</v>
          </cell>
          <cell r="CA125">
            <v>0</v>
          </cell>
          <cell r="EC125">
            <v>0</v>
          </cell>
          <cell r="EF125">
            <v>397.253333333333</v>
          </cell>
        </row>
        <row r="126">
          <cell r="BW126">
            <v>746116.2025566234</v>
          </cell>
          <cell r="BZ126">
            <v>0</v>
          </cell>
          <cell r="CA126">
            <v>0</v>
          </cell>
          <cell r="EC126">
            <v>0</v>
          </cell>
          <cell r="EF126">
            <v>9244.51333333333</v>
          </cell>
        </row>
        <row r="127">
          <cell r="BW127">
            <v>33837.08162</v>
          </cell>
          <cell r="BZ127">
            <v>0</v>
          </cell>
          <cell r="CA127">
            <v>0</v>
          </cell>
          <cell r="EC127">
            <v>0</v>
          </cell>
          <cell r="EF127">
            <v>412.3</v>
          </cell>
        </row>
        <row r="128">
          <cell r="BW128">
            <v>65762.80348</v>
          </cell>
          <cell r="BZ128">
            <v>0</v>
          </cell>
          <cell r="CA128">
            <v>0</v>
          </cell>
          <cell r="EC128">
            <v>0</v>
          </cell>
          <cell r="EF128">
            <v>722.64</v>
          </cell>
        </row>
        <row r="129">
          <cell r="BW129">
            <v>50011.4289</v>
          </cell>
          <cell r="BZ129">
            <v>0</v>
          </cell>
          <cell r="CA129">
            <v>0</v>
          </cell>
          <cell r="EC129">
            <v>0</v>
          </cell>
          <cell r="EF129">
            <v>498.193333333333</v>
          </cell>
        </row>
        <row r="130">
          <cell r="BW130">
            <v>27286.37178</v>
          </cell>
          <cell r="BZ130">
            <v>0</v>
          </cell>
          <cell r="CA130">
            <v>0</v>
          </cell>
          <cell r="EC130">
            <v>0</v>
          </cell>
          <cell r="EF130">
            <v>317.206666666667</v>
          </cell>
        </row>
        <row r="131">
          <cell r="BW131">
            <v>79581.57157999999</v>
          </cell>
          <cell r="BZ131">
            <v>0</v>
          </cell>
          <cell r="CA131">
            <v>0</v>
          </cell>
          <cell r="EC131">
            <v>0</v>
          </cell>
          <cell r="EF131">
            <v>859.406666666667</v>
          </cell>
        </row>
        <row r="132">
          <cell r="BW132">
            <v>243663.67246</v>
          </cell>
          <cell r="BZ132">
            <v>0</v>
          </cell>
          <cell r="CA132">
            <v>0</v>
          </cell>
          <cell r="EC132">
            <v>0</v>
          </cell>
          <cell r="EF132">
            <v>-12175.61666666667</v>
          </cell>
        </row>
        <row r="133">
          <cell r="BW133">
            <v>186956.66971999998</v>
          </cell>
          <cell r="BZ133">
            <v>0</v>
          </cell>
          <cell r="CA133">
            <v>0</v>
          </cell>
          <cell r="EC133">
            <v>0</v>
          </cell>
          <cell r="EF133">
            <v>1763.95333333333</v>
          </cell>
        </row>
        <row r="134">
          <cell r="BW134">
            <v>2963587.69332</v>
          </cell>
          <cell r="BZ134">
            <v>0</v>
          </cell>
          <cell r="CA134">
            <v>0</v>
          </cell>
          <cell r="EC134">
            <v>0</v>
          </cell>
          <cell r="EF134">
            <v>29905.7133333333</v>
          </cell>
        </row>
        <row r="135">
          <cell r="BW135">
            <v>10237882.266151175</v>
          </cell>
          <cell r="BZ135">
            <v>65374.04775783329</v>
          </cell>
          <cell r="CA135">
            <v>173077.49235875998</v>
          </cell>
          <cell r="EC135">
            <v>0</v>
          </cell>
          <cell r="EF135">
            <v>657555.1744119887</v>
          </cell>
        </row>
        <row r="136">
          <cell r="BW136">
            <v>77071.40037999999</v>
          </cell>
          <cell r="BZ136">
            <v>0</v>
          </cell>
          <cell r="CA136">
            <v>0</v>
          </cell>
          <cell r="EC136">
            <v>0</v>
          </cell>
          <cell r="EF136">
            <v>759.626666666667</v>
          </cell>
        </row>
        <row r="137">
          <cell r="BW137">
            <v>185345.10802</v>
          </cell>
          <cell r="BZ137">
            <v>0</v>
          </cell>
          <cell r="CA137">
            <v>0</v>
          </cell>
          <cell r="EC137">
            <v>0</v>
          </cell>
          <cell r="EF137">
            <v>1957.86</v>
          </cell>
        </row>
        <row r="138">
          <cell r="BW138">
            <v>415809.13496</v>
          </cell>
          <cell r="BZ138">
            <v>0</v>
          </cell>
          <cell r="CA138">
            <v>0</v>
          </cell>
          <cell r="EC138">
            <v>0</v>
          </cell>
          <cell r="EF138">
            <v>4500.43333333333</v>
          </cell>
        </row>
        <row r="139">
          <cell r="BW139">
            <v>990063.8688166233</v>
          </cell>
          <cell r="BZ139">
            <v>20597</v>
          </cell>
          <cell r="CA139">
            <v>1000</v>
          </cell>
          <cell r="EC139">
            <v>0</v>
          </cell>
          <cell r="EF139">
            <v>23227.83</v>
          </cell>
        </row>
        <row r="140">
          <cell r="BW140">
            <v>315984.84144</v>
          </cell>
          <cell r="BZ140">
            <v>0</v>
          </cell>
          <cell r="CA140">
            <v>0</v>
          </cell>
          <cell r="EC140">
            <v>0</v>
          </cell>
          <cell r="EF140">
            <v>3968.45333333333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fronto DPR"/>
      <sheetName val="estratto DPR"/>
      <sheetName val="DPR comune"/>
      <sheetName val="DPR province"/>
      <sheetName val="DPR totale"/>
      <sheetName val="estratto PEF"/>
      <sheetName val="ConfrontoPEF"/>
      <sheetName val="PEF_2015"/>
      <sheetName val="dati base raccolte"/>
      <sheetName val="parametri"/>
      <sheetName val="CSL"/>
      <sheetName val="CRT"/>
      <sheetName val="CTS"/>
      <sheetName val="AC"/>
      <sheetName val="CRD"/>
      <sheetName val="CGG"/>
      <sheetName val="CCD"/>
      <sheetName val="AMM"/>
      <sheetName val="REM"/>
      <sheetName val="ex754"/>
      <sheetName val="costicomunali"/>
      <sheetName val="Foglio1"/>
      <sheetName val="Foglio2"/>
      <sheetName val="Foglio3"/>
      <sheetName val="Foglio4"/>
      <sheetName val="Foglio7"/>
      <sheetName val="Foglio5"/>
      <sheetName val="Foglio6"/>
      <sheetName val="perequazione tra bacini"/>
      <sheetName val="perequazione Rimini"/>
      <sheetName val="perequazione ForliCesena"/>
      <sheetName val="perequazione Ravenna"/>
      <sheetName val="perequazione Ferrara"/>
      <sheetName val="perequazione Bologna"/>
      <sheetName val="perequazione Modena"/>
      <sheetName val="PEF comuni"/>
      <sheetName val="grafico comuni"/>
    </sheetNames>
    <sheetDataSet>
      <sheetData sheetId="9">
        <row r="2">
          <cell r="D2" t="str">
            <v>oneri_smaltimenti</v>
          </cell>
          <cell r="E2" t="str">
            <v>tariffa_smalt_2015</v>
          </cell>
          <cell r="F2" t="str">
            <v>oneri_post_mortem</v>
          </cell>
        </row>
        <row r="3">
          <cell r="D3" t="str">
            <v>HERA - MO ex META</v>
          </cell>
          <cell r="E3">
            <v>125.52</v>
          </cell>
          <cell r="F3">
            <v>341947.3912746556</v>
          </cell>
        </row>
        <row r="4">
          <cell r="D4" t="str">
            <v>HERA - MO ex SAT</v>
          </cell>
          <cell r="E4">
            <v>125.52</v>
          </cell>
          <cell r="F4">
            <v>104384</v>
          </cell>
        </row>
        <row r="5">
          <cell r="D5" t="str">
            <v>HERA - BO</v>
          </cell>
          <cell r="E5">
            <v>125.52</v>
          </cell>
          <cell r="F5">
            <v>278566.87394693895</v>
          </cell>
        </row>
        <row r="6">
          <cell r="D6" t="str">
            <v>Imola</v>
          </cell>
          <cell r="E6">
            <v>105</v>
          </cell>
        </row>
        <row r="7">
          <cell r="D7" t="str">
            <v>HERA - BO Conami</v>
          </cell>
          <cell r="E7">
            <v>110</v>
          </cell>
          <cell r="F7">
            <v>54198.126053060965</v>
          </cell>
        </row>
        <row r="8">
          <cell r="D8" t="str">
            <v>HERA - FE</v>
          </cell>
          <cell r="E8">
            <v>115</v>
          </cell>
          <cell r="F8">
            <v>0</v>
          </cell>
        </row>
        <row r="9">
          <cell r="D9" t="str">
            <v>HERA - RA</v>
          </cell>
          <cell r="E9">
            <v>94</v>
          </cell>
          <cell r="F9">
            <v>355353</v>
          </cell>
        </row>
        <row r="10">
          <cell r="D10" t="str">
            <v>HERA - FC</v>
          </cell>
          <cell r="E10">
            <v>125.52</v>
          </cell>
          <cell r="F10">
            <v>270178</v>
          </cell>
        </row>
        <row r="11">
          <cell r="D11" t="str">
            <v>HERA - RN</v>
          </cell>
          <cell r="E11">
            <v>125.52</v>
          </cell>
          <cell r="F11">
            <v>503469</v>
          </cell>
        </row>
        <row r="12">
          <cell r="D12" t="str">
            <v>Poggio Torriana</v>
          </cell>
          <cell r="E12">
            <v>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6.00390625" style="0" customWidth="1"/>
    <col min="2" max="2" width="36.7109375" style="0" customWidth="1"/>
    <col min="3" max="3" width="27.57421875" style="0" customWidth="1"/>
    <col min="4" max="4" width="25.00390625" style="0" customWidth="1"/>
    <col min="5" max="5" width="6.28125" style="0" customWidth="1"/>
    <col min="6" max="6" width="19.8515625" style="0" customWidth="1"/>
    <col min="7" max="7" width="13.28125" style="0" customWidth="1"/>
    <col min="8" max="8" width="11.57421875" style="0" bestFit="1" customWidth="1"/>
    <col min="9" max="9" width="10.57421875" style="0" bestFit="1" customWidth="1"/>
    <col min="10" max="10" width="16.8515625" style="0" customWidth="1"/>
  </cols>
  <sheetData>
    <row r="1" spans="1:4" ht="30" customHeight="1">
      <c r="A1" s="1"/>
      <c r="B1" s="2" t="s">
        <v>0</v>
      </c>
      <c r="C1" s="3" t="s">
        <v>18</v>
      </c>
      <c r="D1" s="4" t="s">
        <v>49</v>
      </c>
    </row>
    <row r="2" spans="1:4" ht="28.5" customHeight="1">
      <c r="A2" s="5"/>
      <c r="B2" s="79" t="s">
        <v>19</v>
      </c>
      <c r="C2" s="79"/>
      <c r="D2" s="6"/>
    </row>
    <row r="3" spans="1:4" ht="26.25" customHeight="1">
      <c r="A3" s="5"/>
      <c r="B3" s="16" t="s">
        <v>1</v>
      </c>
      <c r="C3" s="26">
        <v>567253.267742869</v>
      </c>
      <c r="D3" s="7"/>
    </row>
    <row r="4" spans="1:10" ht="26.25">
      <c r="A4" s="8" t="s">
        <v>2</v>
      </c>
      <c r="B4" s="9" t="s">
        <v>3</v>
      </c>
      <c r="C4" s="10">
        <v>564264.0010762024</v>
      </c>
      <c r="D4" s="11" t="str">
        <f>+IF(C1="RIMINI","(comprensiva di trasbordo)"," ")</f>
        <v> </v>
      </c>
      <c r="F4" s="67"/>
      <c r="G4" s="67"/>
      <c r="H4" s="67"/>
      <c r="I4" s="67"/>
      <c r="J4" s="67"/>
    </row>
    <row r="5" spans="1:10" ht="26.25">
      <c r="A5" s="8" t="s">
        <v>2</v>
      </c>
      <c r="B5" s="12" t="s">
        <v>4</v>
      </c>
      <c r="C5" s="10">
        <f>+C4*10%</f>
        <v>56426.40010762024</v>
      </c>
      <c r="D5" s="13"/>
      <c r="F5" s="67"/>
      <c r="G5" s="67"/>
      <c r="H5" s="67"/>
      <c r="I5" s="67"/>
      <c r="J5" s="67"/>
    </row>
    <row r="6" spans="1:4" ht="26.25">
      <c r="A6" s="8" t="s">
        <v>2</v>
      </c>
      <c r="B6" s="9" t="s">
        <v>5</v>
      </c>
      <c r="C6" s="10">
        <v>1958.4266666666665</v>
      </c>
      <c r="D6" s="11" t="s">
        <v>6</v>
      </c>
    </row>
    <row r="7" spans="1:4" ht="26.25">
      <c r="A7" s="8" t="s">
        <v>2</v>
      </c>
      <c r="B7" s="9" t="s">
        <v>7</v>
      </c>
      <c r="C7" s="10">
        <v>1030.84</v>
      </c>
      <c r="D7" s="13"/>
    </row>
    <row r="8" spans="1:4" ht="26.25">
      <c r="A8" s="8" t="s">
        <v>2</v>
      </c>
      <c r="B8" s="14" t="s">
        <v>8</v>
      </c>
      <c r="C8" s="15">
        <f>+C7*10%</f>
        <v>103.084</v>
      </c>
      <c r="D8" s="6"/>
    </row>
    <row r="9" spans="1:4" ht="26.25">
      <c r="A9" s="8" t="s">
        <v>2</v>
      </c>
      <c r="B9" s="16" t="s">
        <v>20</v>
      </c>
      <c r="C9" s="17">
        <v>15797</v>
      </c>
      <c r="D9" s="7"/>
    </row>
    <row r="10" spans="1:4" ht="26.25">
      <c r="A10" s="8" t="s">
        <v>2</v>
      </c>
      <c r="B10" s="14" t="s">
        <v>9</v>
      </c>
      <c r="C10" s="15">
        <f>+C9*22%</f>
        <v>3475.34</v>
      </c>
      <c r="D10" s="6"/>
    </row>
    <row r="11" spans="1:4" ht="26.25">
      <c r="A11" s="8" t="s">
        <v>10</v>
      </c>
      <c r="B11" s="18" t="s">
        <v>11</v>
      </c>
      <c r="C11" s="74">
        <v>-1187</v>
      </c>
      <c r="D11" s="19"/>
    </row>
    <row r="12" spans="1:4" ht="26.25">
      <c r="A12" s="8" t="s">
        <v>2</v>
      </c>
      <c r="B12" s="18" t="s">
        <v>12</v>
      </c>
      <c r="C12" s="74"/>
      <c r="D12" s="19"/>
    </row>
    <row r="13" spans="1:8" ht="45">
      <c r="A13" s="8" t="s">
        <v>2</v>
      </c>
      <c r="B13" s="18" t="s">
        <v>13</v>
      </c>
      <c r="C13" s="74">
        <v>19993.68069905365</v>
      </c>
      <c r="D13" s="73" t="s">
        <v>48</v>
      </c>
      <c r="F13" s="77"/>
      <c r="G13" s="72"/>
      <c r="H13" s="72"/>
    </row>
    <row r="14" spans="1:6" ht="26.25">
      <c r="A14" s="8" t="s">
        <v>2</v>
      </c>
      <c r="B14" s="16" t="s">
        <v>14</v>
      </c>
      <c r="C14" s="68">
        <v>25065.95</v>
      </c>
      <c r="D14" s="7"/>
      <c r="F14" s="78"/>
    </row>
    <row r="15" spans="1:6" ht="26.25">
      <c r="A15" s="8" t="s">
        <v>2</v>
      </c>
      <c r="B15" s="20" t="s">
        <v>15</v>
      </c>
      <c r="C15" s="69">
        <v>5042.15</v>
      </c>
      <c r="D15" s="6"/>
      <c r="F15" s="78"/>
    </row>
    <row r="16" spans="1:6" ht="26.25" customHeight="1" thickBot="1">
      <c r="A16" s="21"/>
      <c r="B16" s="71" t="s">
        <v>16</v>
      </c>
      <c r="C16" s="22">
        <f>+SUM(C4:C15)</f>
        <v>691969.8725495429</v>
      </c>
      <c r="D16" s="23"/>
      <c r="F16" s="78"/>
    </row>
    <row r="17" spans="1:6" ht="38.25" customHeight="1">
      <c r="A17" s="27" t="s">
        <v>2</v>
      </c>
      <c r="B17" s="75" t="s">
        <v>50</v>
      </c>
      <c r="C17" s="76">
        <f>(C16-C14-C15)*0.04</f>
        <v>26474.47090198172</v>
      </c>
      <c r="D17" s="4"/>
      <c r="F17" s="70"/>
    </row>
    <row r="18" spans="1:4" ht="30.75" customHeight="1" thickBot="1">
      <c r="A18" s="21"/>
      <c r="B18" s="28" t="s">
        <v>17</v>
      </c>
      <c r="C18" s="29">
        <f>C16+C17</f>
        <v>718444.3434515246</v>
      </c>
      <c r="D18" s="23"/>
    </row>
    <row r="19" spans="2:3" ht="15">
      <c r="B19" s="24"/>
      <c r="C19" s="25"/>
    </row>
  </sheetData>
  <sheetProtection/>
  <mergeCells count="1">
    <mergeCell ref="B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B2:G35"/>
  <sheetViews>
    <sheetView zoomScaleSheetLayoutView="100" zoomScalePageLayoutView="0" workbookViewId="0" topLeftCell="A4">
      <selection activeCell="C29" sqref="C29"/>
    </sheetView>
  </sheetViews>
  <sheetFormatPr defaultColWidth="9.140625" defaultRowHeight="15"/>
  <cols>
    <col min="1" max="1" width="9.140625" style="30" customWidth="1"/>
    <col min="2" max="2" width="39.421875" style="30" bestFit="1" customWidth="1"/>
    <col min="3" max="3" width="13.140625" style="30" bestFit="1" customWidth="1"/>
    <col min="4" max="4" width="9.7109375" style="30" bestFit="1" customWidth="1"/>
    <col min="5" max="5" width="13.140625" style="30" bestFit="1" customWidth="1"/>
    <col min="6" max="6" width="18.28125" style="30" customWidth="1"/>
    <col min="7" max="7" width="11.140625" style="30" bestFit="1" customWidth="1"/>
    <col min="8" max="16384" width="9.140625" style="30" customWidth="1"/>
  </cols>
  <sheetData>
    <row r="1" ht="13.5" customHeight="1" thickBot="1"/>
    <row r="2" spans="2:5" ht="15.75" customHeight="1" thickBot="1">
      <c r="B2" s="31"/>
      <c r="C2" s="80" t="s">
        <v>18</v>
      </c>
      <c r="D2" s="80"/>
      <c r="E2" s="81"/>
    </row>
    <row r="3" spans="2:5" ht="41.25" customHeight="1" thickBot="1">
      <c r="B3" s="32" t="s">
        <v>21</v>
      </c>
      <c r="C3" s="82" t="s">
        <v>22</v>
      </c>
      <c r="D3" s="83"/>
      <c r="E3" s="84"/>
    </row>
    <row r="4" spans="2:5" ht="13.5" customHeight="1" thickBot="1">
      <c r="B4" s="33"/>
      <c r="C4" s="34" t="s">
        <v>23</v>
      </c>
      <c r="D4" s="35" t="s">
        <v>24</v>
      </c>
      <c r="E4" s="36" t="s">
        <v>25</v>
      </c>
    </row>
    <row r="5" spans="2:5" ht="12.75">
      <c r="B5" s="37" t="s">
        <v>26</v>
      </c>
      <c r="C5" s="38">
        <v>58062.616947935</v>
      </c>
      <c r="D5" s="39">
        <v>0</v>
      </c>
      <c r="E5" s="40">
        <v>58062.616947935</v>
      </c>
    </row>
    <row r="6" spans="2:5" ht="12.75">
      <c r="B6" s="41" t="s">
        <v>27</v>
      </c>
      <c r="C6" s="42">
        <v>154916.42933715275</v>
      </c>
      <c r="D6" s="39">
        <v>0</v>
      </c>
      <c r="E6" s="40">
        <v>154916.42933715275</v>
      </c>
    </row>
    <row r="7" spans="2:5" ht="12.75">
      <c r="B7" s="41" t="s">
        <v>28</v>
      </c>
      <c r="C7" s="43">
        <v>117443.55872807268</v>
      </c>
      <c r="D7" s="39">
        <v>0</v>
      </c>
      <c r="E7" s="40">
        <v>117443.55872807268</v>
      </c>
    </row>
    <row r="8" spans="2:5" ht="13.5" customHeight="1" thickBot="1">
      <c r="B8" s="44" t="s">
        <v>29</v>
      </c>
      <c r="C8" s="42">
        <v>2133</v>
      </c>
      <c r="D8" s="39">
        <v>0</v>
      </c>
      <c r="E8" s="40">
        <v>2133</v>
      </c>
    </row>
    <row r="9" spans="2:5" ht="13.5" customHeight="1" thickBot="1">
      <c r="B9" s="45" t="s">
        <v>30</v>
      </c>
      <c r="C9" s="46">
        <v>332555.6050131604</v>
      </c>
      <c r="D9" s="47">
        <v>0</v>
      </c>
      <c r="E9" s="47">
        <v>332555.6050131604</v>
      </c>
    </row>
    <row r="10" spans="2:5" ht="12.75">
      <c r="B10" s="48" t="s">
        <v>31</v>
      </c>
      <c r="C10" s="49">
        <v>103322.79</v>
      </c>
      <c r="D10" s="39">
        <v>0</v>
      </c>
      <c r="E10" s="40">
        <v>103322.79</v>
      </c>
    </row>
    <row r="11" spans="2:5" ht="13.5" customHeight="1">
      <c r="B11" s="50" t="s">
        <v>32</v>
      </c>
      <c r="C11" s="51">
        <v>41716.52366897464</v>
      </c>
      <c r="D11" s="39">
        <v>0</v>
      </c>
      <c r="E11" s="40">
        <v>41716.52366897464</v>
      </c>
    </row>
    <row r="12" spans="2:5" ht="13.5" customHeight="1" thickBot="1">
      <c r="B12" s="52" t="s">
        <v>33</v>
      </c>
      <c r="C12" s="51">
        <v>-21749.922685162044</v>
      </c>
      <c r="D12" s="53">
        <v>0</v>
      </c>
      <c r="E12" s="40">
        <v>-21749.922685162044</v>
      </c>
    </row>
    <row r="13" spans="2:5" ht="13.5" customHeight="1" thickBot="1">
      <c r="B13" s="31" t="s">
        <v>34</v>
      </c>
      <c r="C13" s="46">
        <v>123289.39098381257</v>
      </c>
      <c r="D13" s="47">
        <v>0</v>
      </c>
      <c r="E13" s="47">
        <v>123289.39098381257</v>
      </c>
    </row>
    <row r="14" spans="2:5" ht="13.5" thickBot="1">
      <c r="B14" s="31" t="s">
        <v>35</v>
      </c>
      <c r="C14" s="46">
        <v>455844.99599697295</v>
      </c>
      <c r="D14" s="47">
        <v>0</v>
      </c>
      <c r="E14" s="47">
        <v>455844.99599697295</v>
      </c>
    </row>
    <row r="15" spans="2:5" ht="12.75">
      <c r="B15" s="48" t="s">
        <v>36</v>
      </c>
      <c r="C15" s="49">
        <v>0</v>
      </c>
      <c r="D15" s="39">
        <v>0</v>
      </c>
      <c r="E15" s="40">
        <v>0</v>
      </c>
    </row>
    <row r="16" spans="2:5" ht="13.5" customHeight="1">
      <c r="B16" s="41" t="s">
        <v>37</v>
      </c>
      <c r="C16" s="51">
        <v>50048.53999999999</v>
      </c>
      <c r="D16" s="39">
        <v>0</v>
      </c>
      <c r="E16" s="40">
        <v>50048.53999999999</v>
      </c>
    </row>
    <row r="17" spans="2:5" ht="13.5" customHeight="1" thickBot="1">
      <c r="B17" s="50" t="s">
        <v>38</v>
      </c>
      <c r="C17" s="51">
        <v>2402.1717458960493</v>
      </c>
      <c r="D17" s="39">
        <v>0</v>
      </c>
      <c r="E17" s="40">
        <v>2402.1717458960493</v>
      </c>
    </row>
    <row r="18" spans="2:5" ht="13.5" thickBot="1">
      <c r="B18" s="31" t="s">
        <v>39</v>
      </c>
      <c r="C18" s="46">
        <v>52450.71174589604</v>
      </c>
      <c r="D18" s="47">
        <v>0</v>
      </c>
      <c r="E18" s="47">
        <v>52450.71174589604</v>
      </c>
    </row>
    <row r="19" spans="2:5" ht="12.75">
      <c r="B19" s="48" t="s">
        <v>40</v>
      </c>
      <c r="C19" s="49">
        <v>27914.2</v>
      </c>
      <c r="D19" s="39">
        <v>0</v>
      </c>
      <c r="E19" s="40">
        <v>27914.2</v>
      </c>
    </row>
    <row r="20" spans="2:5" ht="13.5" customHeight="1">
      <c r="B20" s="41" t="s">
        <v>41</v>
      </c>
      <c r="C20" s="51">
        <v>31043.36</v>
      </c>
      <c r="D20" s="39">
        <v>0</v>
      </c>
      <c r="E20" s="40">
        <v>31043.36</v>
      </c>
    </row>
    <row r="21" spans="2:7" ht="13.5" customHeight="1" thickBot="1">
      <c r="B21" s="50" t="s">
        <v>42</v>
      </c>
      <c r="C21" s="51">
        <v>0</v>
      </c>
      <c r="D21" s="39">
        <v>0</v>
      </c>
      <c r="E21" s="40">
        <v>0</v>
      </c>
      <c r="G21" s="54"/>
    </row>
    <row r="22" spans="2:5" ht="13.5" customHeight="1" thickBot="1">
      <c r="B22" s="31" t="s">
        <v>43</v>
      </c>
      <c r="C22" s="46">
        <v>58957.56</v>
      </c>
      <c r="D22" s="47">
        <v>0</v>
      </c>
      <c r="E22" s="47">
        <v>58957.56</v>
      </c>
    </row>
    <row r="23" spans="2:5" ht="15.75" customHeight="1" thickBot="1">
      <c r="B23" s="55" t="s">
        <v>44</v>
      </c>
      <c r="C23" s="56">
        <v>567253.267742869</v>
      </c>
      <c r="D23" s="57">
        <v>0</v>
      </c>
      <c r="E23" s="57">
        <v>567253.267742869</v>
      </c>
    </row>
    <row r="24" spans="2:3" ht="18" customHeight="1">
      <c r="B24" s="58" t="s">
        <v>45</v>
      </c>
      <c r="C24" s="58"/>
    </row>
    <row r="25" ht="18" customHeight="1">
      <c r="B25" s="58"/>
    </row>
    <row r="26" spans="2:3" ht="12.75">
      <c r="B26" s="59" t="s">
        <v>46</v>
      </c>
      <c r="C26" s="60">
        <v>1030.84</v>
      </c>
    </row>
    <row r="27" spans="2:3" ht="12.75">
      <c r="B27" s="59" t="s">
        <v>47</v>
      </c>
      <c r="C27" s="60">
        <v>1958.4266666666665</v>
      </c>
    </row>
    <row r="28" ht="12.75">
      <c r="B28" s="61"/>
    </row>
    <row r="29" spans="2:3" ht="12.75">
      <c r="B29" s="62"/>
      <c r="C29" s="63"/>
    </row>
    <row r="30" ht="12.75">
      <c r="B30" s="64"/>
    </row>
    <row r="31" ht="12.75">
      <c r="B31" s="64"/>
    </row>
    <row r="32" ht="12.75">
      <c r="B32" s="65"/>
    </row>
    <row r="33" ht="12.75">
      <c r="B33" s="66"/>
    </row>
    <row r="34" ht="12.75">
      <c r="B34" s="64"/>
    </row>
    <row r="35" ht="12.75">
      <c r="B35" s="64"/>
    </row>
  </sheetData>
  <sheetProtection/>
  <mergeCells count="2">
    <mergeCell ref="C2:E2"/>
    <mergeCell ref="C3:E3"/>
  </mergeCells>
  <printOptions/>
  <pageMargins left="0.75" right="0.75" top="1" bottom="1" header="0.5" footer="0.5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FAMULA @N-LINE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Pappalardo Patrizia</dc:creator>
  <cp:keywords/>
  <dc:description/>
  <cp:lastModifiedBy>utente</cp:lastModifiedBy>
  <cp:lastPrinted>2015-05-04T11:28:07Z</cp:lastPrinted>
  <dcterms:created xsi:type="dcterms:W3CDTF">2014-06-26T14:28:04Z</dcterms:created>
  <dcterms:modified xsi:type="dcterms:W3CDTF">2015-08-14T09:15:20Z</dcterms:modified>
  <cp:category/>
  <cp:version/>
  <cp:contentType/>
  <cp:contentStatus/>
</cp:coreProperties>
</file>